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22" documentId="120_S{2AC9BD13-BADA-5192-A53E-5A8FF88502F6}" xr6:coauthVersionLast="47" xr6:coauthVersionMax="47" xr10:uidLastSave="{3EFF3ED3-029D-4598-967D-F05FD0FABC1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<sst xmlns="http://schemas.openxmlformats.org/spreadsheetml/2006/main" count="180285" uniqueCount="39127">
  <si>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</si>
  <si>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</si>
  <si>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</si>
  <si>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</si>
  <si>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</si>
  <si>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</si>
  <si>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</si>
  <si>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</si>
  <si>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</si>
  <si>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</si>
  <si>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</si>
  <si>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</si>
  <si>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</si>
  <si>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</si>
  <si>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</si>
  <si>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</si>
  <si>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</si>
  <si>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</si>
  <si>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</si>
  <si>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</si>
  <si>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</si>
  <si>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</si>
  <si>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</si>
  <si>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</si>
  <si>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</si>
  <si>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</si>
  <si>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</si>
  <si>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</si>
  <si>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</si>
  <si>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</si>
  <si>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</si>
  <si>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</si>
  <si>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</si>
  <si>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</si>
  <si>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</si>
  <si>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</si>
  <si>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</si>
  <si>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</si>
  <si>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</si>
  <si>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</si>
  <si>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</si>
  <si>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</si>
  <si>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</si>
  <si>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</si>
  <si>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</si>
  <si>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</si>
  <si>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</si>
  <si>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</si>
  <si>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</si>
  <si>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</si>
  <si>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</si>
  <si>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</si>
  <si>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</si>
  <si>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</si>
  <si>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</si>
  <si>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</si>
  <si>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</si>
  <si>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</si>
  <si>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</si>
  <si>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</si>
  <si>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</si>
  <si>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</si>
  <si>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</si>
  <si>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</si>
  <si>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</si>
  <si>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</si>
  <si>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</si>
  <si>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</si>
  <si>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</si>
  <si>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</si>
  <si>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</si>
  <si>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</si>
  <si>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</si>
  <si>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</si>
  <si>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</si>
  <si>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</si>
  <si>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</si>
  <si>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</si>
  <si>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</si>
  <si>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</si>
  <si>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</si>
  <si>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</si>
  <si>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</si>
  <si>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</si>
  <si>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</si>
  <si>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</si>
  <si>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</si>
  <si>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</si>
  <si>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</si>
  <si>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</si>
  <si>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</si>
  <si>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</si>
  <si>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</si>
  <si>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</si>
  <si>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</si>
  <si>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</si>
  <si>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</si>
  <si>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</si>
  <si>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</si>
  <si>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</si>
  <si>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</si>
  <si>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</si>
  <si>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</si>
  <si>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</si>
  <si>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</si>
  <si>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</si>
  <si>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</si>
  <si>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</si>
  <si>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</si>
  <si>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</si>
  <si>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</si>
  <si>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</si>
  <si>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</si>
  <si>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</si>
  <si>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</si>
  <si>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</si>
  <si>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</si>
  <si>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</si>
  <si>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</si>
  <si>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</si>
  <si>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</si>
  <si>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</si>
  <si>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</si>
  <si>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</si>
  <si>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</si>
  <si>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</si>
  <si>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</si>
  <si>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</si>
  <si>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</si>
  <si>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</si>
  <si>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</si>
  <si>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</si>
  <si>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</si>
  <si>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</si>
  <si>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</si>
  <si>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</si>
  <si>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</si>
  <si>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</si>
  <si>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</si>
  <si>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</si>
  <si>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</si>
  <si>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</si>
  <si>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</si>
  <si>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</si>
  <si>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</si>
  <si>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</si>
  <si>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</si>
  <si>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</si>
  <si>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</si>
  <si>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</si>
  <si>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</si>
  <si>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</si>
  <si>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</si>
  <si>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</si>
  <si>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</si>
  <si>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</si>
  <si>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</si>
  <si>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</si>
  <si>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</si>
  <si>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</si>
  <si>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</si>
  <si>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</si>
  <si>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</si>
  <si>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</si>
  <si>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</si>
  <si>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</si>
  <si>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</si>
  <si>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</si>
  <si>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</si>
  <si>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</si>
  <si>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</si>
  <si>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</si>
  <si>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</si>
  <si>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</si>
  <si>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</si>
  <si>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</si>
  <si>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</si>
  <si>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</si>
  <si>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</si>
  <si>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</si>
  <si>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</si>
  <si>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</si>
  <si>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</si>
  <si>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</si>
  <si>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</si>
  <si>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</si>
  <si>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</si>
  <si>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</si>
  <si>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</si>
  <si>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</si>
  <si>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</si>
  <si>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</si>
  <si>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</si>
  <si>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</si>
  <si>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</si>
  <si>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</si>
  <si>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</si>
  <si>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</si>
  <si>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</si>
  <si>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</si>
  <si>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</si>
  <si>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</si>
  <si>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</si>
  <si>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</si>
  <si>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</si>
  <si>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</si>
  <si>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</si>
  <si>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</si>
  <si>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</si>
  <si>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</si>
  <si>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</si>
  <si>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</si>
  <si>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</si>
  <si>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</si>
  <si>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</si>
  <si>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</si>
  <si>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</si>
  <si>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</si>
  <si>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</si>
  <si>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</si>
  <si>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</si>
  <si>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</si>
  <si>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</si>
  <si>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</si>
  <si>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</si>
  <si>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</si>
  <si>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</si>
  <si>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</si>
  <si>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</si>
  <si>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</si>
  <si>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</si>
  <si>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</si>
  <si>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</si>
  <si>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</si>
  <si>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</si>
  <si>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</si>
  <si>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</si>
  <si>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</si>
  <si>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</si>
  <si>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</si>
  <si>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</si>
  <si>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</si>
  <si>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</si>
  <si>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</si>
  <si>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</si>
  <si>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</si>
  <si>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</si>
  <si>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</si>
  <si>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</si>
  <si>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</si>
  <si>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</si>
  <si>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</si>
  <si>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</si>
  <si>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</si>
  <si>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</si>
  <si>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</si>
  <si>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</si>
  <si>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</si>
  <si>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</si>
  <si>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</si>
  <si>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</si>
  <si>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</si>
  <si>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</si>
  <si>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</si>
  <si>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</si>
  <si>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</si>
  <si>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</si>
  <si>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</si>
  <si>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</si>
  <si>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</si>
  <si>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</si>
  <si>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</si>
  <si>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</si>
  <si>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</si>
  <si>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</si>
  <si>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</si>
  <si>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</si>
  <si>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</si>
  <si>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</si>
  <si>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</si>
  <si>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</si>
  <si>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</si>
  <si>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</si>
  <si>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</si>
  <si>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</si>
  <si>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</si>
  <si>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</si>
  <si>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</si>
  <si>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</si>
  <si>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</si>
  <si>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</si>
  <si>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</si>
  <si>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</si>
  <si>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</si>
  <si>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</si>
  <si>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</si>
  <si>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</si>
  <si>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</si>
  <si>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</si>
  <si>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</si>
  <si>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</si>
  <si>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</si>
  <si>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</si>
  <si>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</si>
  <si>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</si>
  <si>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</si>
  <si>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</si>
  <si>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</si>
  <si>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</si>
  <si>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</si>
  <si>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</si>
  <si>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</si>
  <si>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</si>
  <si>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</si>
  <si>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</si>
  <si>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</si>
  <si>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</si>
  <si>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</si>
  <si>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</si>
  <si>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</si>
  <si>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</si>
  <si>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</si>
  <si>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</si>
  <si>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</si>
  <si>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</si>
  <si>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</si>
  <si>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</si>
  <si>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</si>
  <si>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</si>
  <si>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</si>
  <si>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</si>
  <si>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</si>
  <si>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</si>
  <si>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</si>
  <si>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</si>
  <si>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</si>
  <si>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</si>
  <si>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</si>
  <si>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</si>
  <si>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</si>
  <si>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</si>
  <si>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</si>
  <si>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</si>
  <si>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</si>
  <si>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</si>
  <si>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</si>
  <si>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</si>
  <si>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</si>
  <si>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</si>
  <si>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</si>
  <si>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</si>
  <si>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</si>
  <si>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</si>
  <si>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</si>
  <si>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</si>
  <si>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</si>
  <si>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</si>
  <si>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</si>
  <si>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</si>
  <si>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</si>
  <si>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</si>
  <si>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</si>
  <si>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</si>
  <si>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</si>
  <si>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</si>
  <si>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</si>
  <si>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</si>
  <si>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</si>
  <si>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</si>
  <si>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</si>
  <si>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</si>
  <si>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</si>
  <si>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</si>
  <si>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</si>
  <si>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</si>
  <si>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</si>
  <si>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</si>
  <si>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</si>
  <si>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</si>
  <si>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</si>
  <si>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</si>
  <si>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</si>
  <si>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</si>
  <si>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</si>
  <si>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</si>
  <si>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</si>
  <si>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</si>
  <si>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</si>
  <si>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</si>
  <si>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</si>
  <si>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</si>
  <si>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</si>
  <si>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</si>
  <si>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</si>
  <si>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</si>
  <si>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</si>
  <si>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</si>
  <si>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</si>
  <si>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</si>
  <si>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</si>
  <si>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</si>
  <si>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</si>
  <si>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</si>
  <si>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</si>
  <si>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</si>
  <si>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</si>
  <si>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</si>
  <si>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</si>
  <si>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</si>
  <si>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</si>
  <si>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</si>
  <si>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</si>
  <si>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</si>
  <si>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</si>
  <si>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</si>
  <si>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</si>
  <si>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</si>
  <si>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</si>
  <si>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</si>
  <si>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</si>
  <si>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</si>
  <si>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</si>
  <si>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</si>
  <si>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</si>
  <si>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</si>
  <si>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</si>
  <si>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</si>
  <si>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</si>
  <si>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</si>
  <si>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</si>
  <si>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</si>
  <si>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</si>
  <si>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</si>
  <si>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</si>
  <si>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</si>
  <si>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</si>
  <si>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</si>
  <si>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</si>
  <si>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</si>
  <si>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</si>
  <si>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</si>
  <si>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</si>
  <si>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</si>
  <si>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</si>
  <si>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</si>
  <si>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</si>
  <si>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</si>
  <si>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</si>
  <si>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</si>
  <si>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</si>
  <si>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</si>
  <si>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</si>
  <si>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</si>
  <si>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</si>
  <si>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</si>
  <si>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</si>
  <si>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</si>
  <si>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</si>
  <si>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</si>
  <si>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</si>
  <si>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</si>
  <si>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</si>
  <si>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</si>
  <si>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</si>
  <si>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</si>
  <si>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</si>
  <si>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</si>
  <si>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</si>
  <si>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</si>
  <si>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</si>
  <si>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</si>
  <si>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</si>
  <si>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</si>
  <si>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</si>
  <si>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</si>
  <si>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</si>
  <si>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</si>
  <si>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</si>
  <si>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</si>
  <si>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</si>
  <si>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</si>
  <si>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</si>
  <si>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</si>
  <si>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</si>
  <si>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</si>
  <si>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</si>
  <si>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</si>
  <si>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</si>
  <si>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</si>
  <si>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</si>
  <si>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</si>
  <si>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</si>
  <si>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</si>
  <si>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</si>
  <si>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</si>
  <si>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</si>
  <si>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</si>
  <si>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</si>
  <si>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</si>
  <si>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</si>
  <si>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</si>
  <si>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</si>
  <si>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</si>
  <si>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</si>
  <si>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</si>
  <si>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</si>
  <si>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</si>
  <si>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</si>
  <si>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</si>
  <si>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</si>
  <si>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</si>
  <si>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</si>
  <si>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</si>
  <si>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</si>
  <si>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</si>
  <si>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</si>
  <si>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</si>
  <si>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</si>
  <si>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</si>
  <si>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</si>
  <si>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</si>
  <si>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</si>
  <si>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</si>
  <si>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</si>
  <si>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</si>
  <si>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</si>
  <si>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</si>
  <si>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</si>
  <si>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</si>
  <si>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</si>
  <si>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</si>
  <si>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</si>
  <si>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</si>
  <si>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</si>
  <si>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</si>
  <si>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</si>
  <si>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</si>
  <si>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</si>
  <si>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</si>
  <si>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</si>
  <si>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</si>
  <si>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</si>
  <si>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</si>
  <si>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</si>
  <si>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</si>
  <si>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</si>
  <si>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</si>
  <si>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</si>
  <si>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</si>
  <si>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</si>
  <si>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</si>
  <si>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</si>
  <si>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</si>
  <si>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</si>
  <si>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</si>
  <si>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</si>
  <si>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</si>
  <si>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</si>
  <si>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</si>
  <si>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</si>
  <si>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</si>
  <si>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</si>
  <si>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</si>
  <si>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</si>
  <si>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</si>
  <si>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</si>
  <si>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</si>
  <si>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</si>
  <si>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</si>
  <si>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</si>
  <si>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</si>
  <si>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</si>
  <si>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</si>
  <si>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</si>
  <si>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</si>
  <si>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</si>
  <si>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</si>
  <si>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</si>
  <si>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</si>
  <si>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</si>
  <si>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</si>
  <si>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</si>
  <si>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</si>
  <si>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</si>
  <si>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</si>
  <si>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</si>
  <si>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</si>
  <si>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</si>
  <si>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</si>
  <si>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</si>
  <si>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</si>
  <si>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</si>
  <si>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</si>
  <si>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</si>
  <si>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</si>
  <si>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</si>
  <si>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</si>
  <si>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</si>
  <si>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</si>
  <si>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</si>
  <si>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</si>
  <si>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</si>
  <si>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</si>
  <si>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</si>
  <si>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</si>
  <si>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</si>
  <si>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</si>
  <si>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</si>
  <si>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</si>
  <si>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</si>
  <si>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</si>
  <si>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</si>
  <si>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</si>
  <si>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</si>
  <si>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</si>
  <si>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</si>
  <si>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</si>
  <si>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</si>
  <si>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</si>
  <si>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</si>
  <si>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</si>
  <si>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</si>
  <si>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</si>
  <si>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</si>
  <si>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</si>
  <si>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</si>
  <si>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</si>
  <si>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</si>
  <si>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</si>
  <si>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</si>
  <si>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</si>
  <si>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</si>
  <si>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</si>
  <si>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</si>
  <si>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</si>
  <si>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</si>
  <si>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</si>
  <si>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</si>
  <si>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</si>
  <si>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</si>
  <si>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</si>
  <si>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</si>
  <si>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</si>
  <si>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</si>
  <si>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</si>
  <si>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</si>
  <si>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</si>
  <si>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</si>
  <si>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</si>
  <si>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</si>
  <si>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</si>
  <si>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</si>
  <si>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</si>
  <si>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</si>
  <si>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</si>
  <si>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</si>
  <si>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</si>
  <si>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</si>
  <si>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</si>
  <si>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</si>
  <si>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</si>
  <si>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</si>
  <si>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</si>
  <si>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</si>
  <si>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</si>
  <si>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</si>
  <si>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</si>
  <si>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</si>
  <si>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</si>
  <si>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</si>
  <si>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</si>
  <si>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</si>
  <si>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</si>
  <si>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</si>
  <si>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</si>
  <si>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</si>
  <si>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</si>
  <si>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</si>
  <si>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</si>
  <si>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</si>
  <si>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</si>
  <si>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</si>
  <si>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</si>
  <si>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</si>
  <si>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</si>
  <si>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</si>
  <si>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</si>
  <si>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</si>
  <si>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</si>
  <si>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</si>
  <si>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</si>
  <si>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</si>
  <si>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</si>
  <si>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</si>
  <si>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</si>
  <si>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</si>
  <si>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</si>
  <si>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</si>
  <si>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</si>
  <si>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</si>
  <si>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</si>
  <si>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</si>
  <si>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</si>
  <si>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</si>
  <si>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</si>
  <si>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</si>
  <si>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</si>
  <si>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</si>
  <si>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</si>
  <si>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</si>
  <si>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</si>
  <si>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</si>
  <si>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</si>
  <si>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</si>
  <si>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</si>
  <si>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</si>
  <si>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</si>
  <si>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</si>
  <si>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</si>
  <si>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</si>
  <si>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</si>
  <si>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</si>
  <si>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</si>
  <si>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</si>
  <si>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</si>
  <si>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</si>
  <si>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</si>
  <si>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</si>
  <si>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</si>
  <si>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</si>
  <si>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</si>
  <si>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</si>
  <si>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</si>
  <si>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</si>
  <si>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</si>
  <si>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</si>
  <si>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</si>
  <si>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</si>
  <si>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</si>
  <si>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</si>
  <si>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</si>
  <si>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</si>
  <si>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</si>
  <si>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</si>
  <si>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</si>
  <si>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</si>
  <si>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</si>
  <si>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</si>
  <si>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</si>
  <si>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</si>
  <si>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</si>
  <si>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</si>
  <si>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</si>
  <si>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</si>
  <si>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</si>
  <si>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</si>
  <si>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</si>
  <si>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</si>
  <si>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</si>
  <si>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</si>
  <si>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</si>
  <si>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</si>
  <si>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</si>
  <si>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</si>
  <si>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</si>
  <si>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</si>
  <si>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</si>
  <si>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</si>
  <si>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</si>
  <si>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</si>
  <si>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</si>
  <si>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</si>
  <si>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</si>
  <si>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</si>
  <si>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</si>
  <si>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</si>
  <si>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</si>
  <si>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</si>
  <si>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</si>
  <si>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</si>
  <si>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</si>
  <si>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</si>
  <si>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</si>
  <si>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</si>
  <si>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</si>
  <si>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</si>
  <si>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</si>
  <si>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</si>
  <si>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</si>
  <si>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</si>
  <si>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</si>
  <si>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</si>
  <si>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</si>
  <si>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</si>
  <si>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</si>
  <si>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</si>
  <si>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</si>
  <si>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</si>
  <si>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</si>
  <si>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</si>
  <si>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</si>
  <si>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</si>
  <si>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</si>
  <si>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</si>
  <si>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</si>
  <si>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</si>
  <si>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</si>
  <si>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</si>
  <si>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</si>
  <si>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</si>
  <si>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</si>
  <si>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</si>
  <si>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</si>
  <si>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</si>
  <si>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</si>
  <si>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</si>
  <si>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</si>
  <si>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</si>
  <si>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</si>
  <si>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</si>
  <si>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</si>
  <si>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</si>
  <si>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</si>
  <si>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</si>
  <si>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</si>
  <si>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</si>
  <si>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</si>
  <si>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</si>
  <si>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</si>
  <si>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</si>
  <si>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</si>
  <si>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</si>
  <si>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</si>
  <si>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</si>
  <si>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</si>
  <si>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</si>
  <si>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</si>
  <si>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</si>
  <si>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</si>
  <si>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</si>
  <si>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</si>
  <si>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</si>
  <si>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</si>
  <si>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</si>
  <si>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</si>
  <si>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</si>
  <si>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</si>
  <si>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</si>
  <si>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</si>
  <si>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</si>
  <si>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</si>
  <si>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</si>
  <si>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</si>
  <si>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</si>
  <si>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</si>
  <si>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</si>
  <si>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</si>
  <si>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</si>
  <si>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</si>
  <si>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</si>
  <si>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</si>
  <si>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</si>
  <si>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</si>
  <si>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</si>
  <si>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</si>
  <si>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</si>
  <si>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</si>
  <si>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</si>
  <si>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</si>
  <si>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</si>
  <si>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</si>
  <si>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</si>
  <si>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</si>
  <si>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</si>
  <si>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</si>
  <si>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</si>
  <si>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</si>
  <si>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</si>
  <si>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</si>
  <si>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</si>
  <si>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</si>
  <si>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</si>
  <si>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</si>
  <si>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</si>
  <si>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</si>
  <si>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</si>
  <si>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</si>
  <si>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</si>
  <si>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</si>
  <si>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</si>
  <si>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</si>
  <si>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</si>
  <si>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</si>
  <si>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</si>
  <si>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</si>
  <si>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</si>
  <si>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</si>
  <si>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</si>
  <si>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</si>
  <si>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</si>
  <si>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</si>
  <si>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</si>
  <si>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</si>
  <si>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</si>
  <si>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</si>
  <si>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</si>
  <si>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</si>
  <si>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</si>
  <si>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</si>
  <si>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</si>
  <si>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</si>
  <si>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</si>
  <si>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</si>
  <si>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</si>
  <si>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</si>
  <si>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</si>
  <si>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</si>
  <si>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</si>
  <si>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</si>
  <si>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</si>
  <si>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</si>
  <si>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</si>
  <si>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</si>
  <si>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</si>
  <si>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</si>
  <si>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</si>
  <si>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</si>
  <si>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</si>
  <si>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</si>
  <si>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</si>
  <si>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</si>
  <si>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</si>
  <si>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</si>
  <si>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</si>
  <si>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</si>
  <si>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</si>
  <si>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</si>
  <si>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</si>
  <si>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</si>
  <si>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</si>
  <si>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</si>
  <si>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</si>
  <si>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</si>
  <si>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</si>
  <si>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</si>
  <si>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</si>
  <si>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</si>
  <si>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</si>
  <si>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</si>
  <si>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</si>
  <si>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</si>
  <si>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</si>
  <si>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</si>
  <si>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</si>
  <si>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</si>
  <si>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</si>
  <si>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</si>
  <si>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</si>
  <si>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</si>
  <si>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</si>
  <si>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</si>
  <si>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</si>
  <si>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</si>
  <si>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</si>
  <si>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</si>
  <si>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</si>
  <si>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</si>
  <si>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</si>
  <si>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</si>
  <si>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</si>
  <si>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</si>
  <si>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</si>
  <si>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</si>
  <si>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</si>
  <si>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</si>
  <si>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</si>
  <si>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</si>
  <si>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</si>
  <si>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</si>
  <si>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</si>
  <si>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</si>
  <si>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</si>
  <si>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</si>
  <si>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</si>
  <si>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</si>
  <si>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</si>
  <si>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</si>
  <si>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</si>
  <si>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</si>
  <si>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</si>
  <si>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</si>
  <si>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</si>
  <si>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</si>
  <si>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</si>
  <si>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</si>
  <si>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</si>
  <si>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</si>
  <si>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</si>
  <si>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</si>
  <si>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</si>
  <si>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</si>
  <si>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</si>
  <si>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</si>
  <si>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</si>
  <si>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</si>
  <si>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</si>
  <si>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</si>
  <si>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</si>
  <si>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</si>
  <si>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</si>
  <si>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</si>
  <si>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</si>
  <si>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</si>
  <si>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</si>
  <si>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</si>
  <si>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</si>
  <si>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</si>
  <si>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</si>
  <si>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</si>
  <si>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</si>
  <si>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</si>
  <si>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</si>
  <si>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</si>
  <si>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</si>
  <si>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</si>
  <si>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</si>
  <si>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</si>
  <si>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</si>
  <si>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</si>
  <si>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</si>
  <si>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</si>
  <si>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</si>
  <si>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</si>
  <si>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</si>
  <si>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</si>
  <si>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</si>
  <si>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</si>
  <si>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</si>
  <si>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</si>
  <si>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</si>
  <si>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</si>
  <si>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</si>
  <si>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</si>
  <si>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</si>
  <si>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</si>
  <si>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</si>
  <si>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</si>
  <si>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</si>
  <si>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</si>
  <si>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</si>
  <si>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</si>
  <si>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</si>
  <si>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</si>
  <si>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</si>
  <si>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</si>
  <si>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</si>
  <si>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</si>
  <si>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</si>
  <si>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</si>
  <si>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</si>
  <si>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</si>
  <si>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</si>
  <si>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</si>
  <si>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</si>
  <si>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</si>
  <si>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</si>
  <si>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</si>
  <si>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</si>
  <si>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</si>
  <si>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</si>
  <si>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</si>
  <si>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</si>
  <si>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</si>
  <si>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</si>
  <si>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</si>
  <si>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</si>
  <si>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</si>
  <si>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</si>
  <si>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</si>
  <si>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</si>
  <si>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</si>
  <si>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</si>
  <si>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</si>
  <si>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</si>
  <si>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</si>
  <si>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</si>
  <si>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</si>
  <si>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</si>
  <si>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</si>
  <si>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</si>
  <si>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</si>
  <si>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</si>
  <si>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</si>
  <si>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</si>
  <si>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</si>
  <si>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</si>
  <si>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</si>
  <si>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</si>
  <si>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</si>
  <si>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</si>
  <si>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</si>
  <si>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</si>
  <si>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</si>
  <si>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</si>
  <si>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</si>
  <si>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</si>
  <si>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</si>
  <si>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</si>
  <si>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</si>
  <si>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</si>
  <si>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</si>
  <si>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</si>
  <si>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</si>
  <si>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</si>
  <si>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</si>
  <si>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</si>
  <si>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</si>
  <si>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</si>
  <si>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</si>
  <si>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</si>
  <si>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</si>
  <si>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</si>
  <si>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</si>
  <si>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</si>
  <si>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</si>
  <si>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</si>
  <si>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</si>
  <si>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</si>
  <si>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</si>
  <si>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</si>
  <si>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</si>
  <si>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</si>
  <si>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</si>
  <si>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</si>
  <si>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</si>
  <si>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</si>
  <si>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</si>
  <si>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</si>
  <si>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</si>
  <si>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</si>
  <si>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</si>
  <si>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</si>
  <si>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</si>
  <si>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</si>
  <si>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</si>
  <si>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</si>
  <si>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</si>
  <si>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</si>
  <si>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</si>
  <si>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</si>
  <si>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</si>
  <si>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</si>
  <si>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</si>
  <si>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</si>
  <si>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</si>
  <si>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</si>
  <si>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</si>
  <si>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</si>
  <si>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</si>
  <si>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</si>
  <si>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</si>
  <si>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</si>
  <si>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</si>
  <si>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</si>
  <si>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</si>
  <si>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</si>
  <si>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</si>
  <si>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</si>
  <si>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</si>
  <si>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</si>
  <si>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</si>
  <si>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</si>
  <si>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</si>
  <si>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</si>
  <si>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</si>
  <si>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</si>
  <si>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</si>
  <si>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</si>
  <si>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</si>
  <si>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</si>
  <si>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</si>
  <si>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</si>
  <si>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</si>
  <si>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</si>
  <si>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</si>
  <si>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</si>
  <si>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</si>
  <si>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</si>
  <si>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</si>
  <si>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</si>
  <si>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</si>
  <si>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</si>
  <si>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</si>
  <si>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</si>
  <si>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</si>
  <si>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</si>
  <si>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</si>
  <si>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</si>
  <si>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</si>
  <si>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</si>
  <si>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</si>
  <si>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</si>
  <si>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</si>
  <si>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</si>
  <si>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</si>
  <si>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</si>
  <si>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</si>
  <si>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</si>
  <si>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</si>
  <si>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</si>
  <si>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</si>
  <si>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</si>
  <si>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</si>
  <si>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</si>
  <si>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</si>
  <si>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</si>
  <si>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</si>
  <si>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</si>
  <si>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</si>
  <si>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</si>
  <si>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</si>
  <si>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</si>
  <si>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</si>
  <si>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</si>
  <si>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</si>
  <si>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</si>
  <si>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</si>
  <si>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</si>
  <si>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</si>
  <si>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</si>
  <si>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</si>
  <si>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</si>
  <si>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</si>
  <si>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</si>
  <si>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</si>
  <si>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</si>
  <si>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</si>
  <si>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</si>
  <si>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</si>
  <si>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</si>
  <si>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</si>
  <si>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</si>
  <si>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</si>
  <si>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</si>
  <si>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</si>
  <si>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</si>
  <si>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</si>
  <si>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</si>
  <si>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</si>
  <si>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</si>
  <si>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</si>
  <si>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</si>
  <si>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</si>
  <si>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</si>
  <si>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</si>
  <si>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</si>
  <si>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</si>
  <si>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</si>
  <si>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</si>
  <si>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</si>
  <si>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</si>
  <si>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</si>
  <si>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</si>
  <si>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</si>
  <si>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</si>
  <si>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</si>
  <si>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</si>
  <si>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</si>
  <si>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</si>
  <si>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</si>
  <si>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</si>
  <si>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</si>
  <si>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</si>
  <si>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</si>
  <si>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</si>
  <si>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</si>
  <si>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</si>
  <si>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</si>
  <si>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</si>
  <si>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</si>
  <si>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</si>
  <si>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</si>
  <si>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</si>
  <si>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</si>
  <si>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</si>
  <si>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</si>
  <si>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</si>
  <si>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</si>
  <si>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</si>
  <si>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</si>
  <si>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</si>
  <si>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</si>
  <si>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</si>
  <si>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</si>
  <si>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</si>
  <si>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</si>
  <si>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</si>
  <si>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</si>
  <si>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</si>
  <si>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</si>
  <si>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</si>
  <si>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</si>
  <si>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</si>
  <si>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</si>
  <si>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</si>
  <si>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</si>
  <si>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</si>
  <si>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</si>
  <si>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</si>
  <si>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</si>
  <si>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</si>
  <si>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</si>
  <si>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</si>
  <si>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</si>
  <si>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</si>
  <si>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</si>
  <si>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</si>
  <si>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</si>
  <si>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</si>
  <si>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</si>
  <si>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</si>
  <si>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</si>
  <si>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</si>
  <si>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</si>
  <si>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</si>
  <si>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</si>
  <si>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</si>
  <si>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</si>
  <si>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</si>
  <si>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</si>
  <si>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</si>
  <si>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</si>
  <si>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</si>
  <si>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</si>
  <si>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</si>
  <si>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</si>
  <si>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</si>
  <si>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</si>
  <si>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</si>
  <si>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</si>
  <si>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</si>
  <si>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</si>
  <si>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</si>
  <si>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</si>
  <si>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</si>
  <si>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</si>
  <si>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</si>
  <si>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</si>
  <si>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</si>
  <si>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</si>
  <si>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</si>
  <si>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</si>
  <si>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</si>
  <si>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</si>
  <si>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</si>
  <si>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</si>
  <si>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</si>
  <si>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</si>
  <si>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</si>
  <si>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</si>
  <si>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</si>
  <si>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</si>
  <si>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</si>
  <si>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</si>
  <si>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</si>
  <si>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</si>
  <si>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</si>
  <si>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</si>
  <si>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</si>
  <si>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</si>
  <si>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</si>
  <si>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</si>
  <si>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</si>
  <si>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</si>
  <si>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</si>
  <si>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</si>
  <si>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</si>
  <si>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</si>
  <si>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</si>
  <si>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</si>
  <si>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</si>
  <si>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</si>
  <si>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</si>
  <si>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</si>
  <si>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</si>
  <si>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</si>
  <si>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</si>
  <si>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</si>
  <si>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</si>
  <si>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</si>
  <si>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</si>
  <si>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</si>
  <si>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</si>
  <si>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</si>
  <si>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</si>
  <si>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</si>
  <si>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</si>
  <si>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</si>
  <si>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</si>
  <si>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</si>
  <si>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</si>
  <si>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</si>
  <si>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</si>
  <si>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</si>
  <si>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</si>
  <si>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</si>
  <si>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</si>
  <si>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</si>
  <si>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</si>
  <si>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</si>
  <si>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</si>
  <si>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</si>
  <si>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</si>
  <si>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</si>
  <si>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</si>
  <si>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</si>
  <si>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</si>
  <si>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</si>
  <si>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</si>
  <si>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</si>
  <si>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</si>
  <si>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</si>
  <si>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</si>
  <si>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</si>
  <si>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</si>
  <si>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</si>
  <si>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</si>
  <si>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</si>
  <si>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</si>
  <si>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</si>
  <si>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</si>
  <si>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</si>
  <si>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</si>
  <si>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</si>
  <si>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</si>
  <si>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</si>
  <si>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</si>
  <si>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</si>
  <si>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</si>
  <si>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</si>
  <si>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</si>
  <si>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</si>
  <si>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</si>
  <si>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</si>
  <si>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</si>
  <si>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</si>
  <si>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</si>
  <si>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</si>
  <si>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</si>
  <si>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</si>
  <si>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</si>
  <si>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</si>
  <si>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</si>
  <si>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</si>
  <si>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</si>
  <si>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</si>
  <si>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</si>
  <si>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</si>
  <si>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</si>
  <si>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</si>
  <si>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</si>
  <si>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</si>
  <si>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</si>
  <si>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</si>
  <si>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</si>
  <si>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</si>
  <si>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</si>
  <si>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</si>
  <si>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</si>
  <si>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</si>
  <si>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</si>
  <si>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</si>
  <si>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</si>
  <si>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</si>
  <si>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</si>
  <si>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</si>
  <si>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</si>
  <si>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</si>
  <si>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</si>
  <si>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</si>
  <si>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</si>
  <si>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</si>
  <si>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</si>
  <si>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</si>
  <si>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</si>
  <si>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</si>
  <si>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</si>
  <si>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</si>
  <si>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</si>
  <si>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</si>
  <si>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</si>
  <si>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</si>
  <si>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</si>
  <si>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</si>
  <si>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</si>
  <si>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</si>
  <si>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</si>
  <si>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</si>
  <si>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</si>
  <si>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</si>
  <si>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</si>
  <si>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</si>
  <si>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</si>
  <si>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</si>
  <si>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</si>
  <si>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</si>
  <si>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</si>
  <si>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</si>
  <si>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</si>
  <si>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</si>
  <si>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</si>
  <si>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</si>
  <si>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</si>
  <si>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</si>
  <si>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</si>
  <si>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</si>
  <si>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</si>
  <si>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</si>
  <si>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</si>
  <si>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</si>
  <si>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</si>
  <si>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</si>
  <si>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</si>
  <si>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</si>
  <si>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</si>
  <si>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</si>
  <si>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</si>
  <si>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</si>
  <si>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</si>
  <si>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</si>
  <si>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</si>
  <si>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</si>
  <si>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</si>
  <si>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</si>
  <si>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</si>
  <si>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</si>
  <si>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</si>
  <si>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</si>
  <si>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</si>
  <si>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</si>
  <si>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</si>
  <si>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</si>
  <si>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</si>
  <si>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</si>
  <si>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</si>
  <si>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</si>
  <si>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</si>
  <si>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</si>
  <si>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</si>
  <si>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</si>
  <si>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</si>
  <si>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</si>
  <si>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</si>
  <si>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</si>
  <si>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</si>
  <si>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</si>
  <si>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</si>
  <si>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</si>
  <si>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</si>
  <si>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</si>
  <si>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</si>
  <si>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</si>
  <si>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</si>
  <si>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</si>
  <si>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</si>
  <si>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</si>
  <si>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</si>
  <si>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</si>
  <si>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</si>
  <si>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</si>
  <si>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</si>
  <si>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</si>
  <si>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</si>
  <si>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</si>
  <si>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</si>
  <si>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</si>
  <si>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</si>
  <si>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</si>
  <si>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</si>
  <si>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</si>
  <si>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</si>
  <si>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</si>
  <si>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</si>
  <si>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</si>
  <si>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</si>
  <si>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</si>
  <si>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</si>
  <si>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</si>
  <si>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</si>
  <si>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</si>
  <si>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</si>
  <si>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</si>
  <si>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</si>
  <si>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</si>
  <si>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</si>
  <si>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</si>
  <si>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</si>
  <si>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</si>
  <si>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</si>
  <si>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</si>
  <si>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</si>
  <si>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</si>
  <si>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</si>
  <si>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</si>
  <si>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</si>
  <si>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</si>
  <si>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</si>
  <si>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</si>
  <si>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</si>
  <si>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</si>
  <si>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</si>
  <si>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</si>
  <si>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</si>
  <si>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</si>
  <si>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</si>
  <si>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</si>
  <si>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</si>
  <si>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</si>
  <si>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</si>
  <si>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</si>
  <si>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</si>
  <si>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</si>
  <si>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</si>
  <si>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</si>
  <si>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</si>
  <si>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</si>
  <si>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</si>
  <si>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</si>
  <si>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</si>
  <si>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</si>
  <si>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</si>
  <si>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</si>
  <si>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</si>
  <si>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</si>
  <si>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</si>
  <si>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</si>
  <si>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</si>
  <si>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</si>
  <si>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</si>
  <si>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</si>
  <si>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</si>
  <si>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</si>
  <si>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</si>
  <si>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</si>
  <si>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</si>
  <si>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</si>
  <si>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</si>
  <si>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</si>
  <si>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</si>
  <si>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</si>
  <si>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</si>
  <si>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</si>
  <si>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</si>
  <si>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</si>
  <si>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</si>
  <si>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</si>
  <si>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</si>
  <si>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</si>
  <si>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</si>
  <si>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</si>
  <si>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</si>
  <si>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</si>
  <si>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</si>
  <si>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</si>
  <si>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</si>
  <si>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</si>
  <si>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</si>
  <si>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</si>
  <si>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</si>
  <si>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</si>
  <si>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</si>
  <si>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</si>
  <si>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</si>
  <si>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</si>
  <si>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</si>
  <si>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</si>
  <si>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</si>
  <si>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</si>
  <si>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</si>
  <si>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</si>
  <si>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</si>
  <si>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</si>
  <si>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</si>
  <si>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</si>
  <si>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</si>
  <si>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</si>
  <si>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</si>
  <si>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</si>
  <si>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</si>
  <si>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</si>
  <si>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</si>
  <si>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</si>
  <si>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</si>
  <si>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</si>
  <si>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</si>
  <si>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</si>
  <si>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</si>
  <si>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</si>
  <si>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</si>
  <si>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</si>
  <si>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</si>
  <si>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</si>
  <si>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</si>
  <si>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</si>
  <si>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</si>
  <si>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</si>
  <si>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</si>
  <si>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</si>
  <si>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</si>
  <si>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</si>
  <si>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</si>
  <si>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</si>
  <si>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</si>
  <si>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</si>
  <si>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</si>
  <si>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</si>
  <si>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</si>
  <si>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</si>
  <si>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</si>
  <si>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</si>
  <si>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</si>
  <si>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</si>
  <si>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</si>
  <si>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</si>
  <si>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</si>
  <si>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</si>
  <si>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</si>
  <si>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</si>
  <si>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</si>
  <si>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</si>
  <si>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</si>
  <si>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</si>
  <si>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</si>
  <si>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</si>
  <si>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</si>
  <si>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</si>
  <si>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</si>
  <si>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</si>
  <si>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</si>
  <si>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</si>
  <si>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</si>
  <si>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</si>
  <si>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</si>
  <si>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</si>
  <si>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</si>
  <si>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</si>
  <si>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</si>
  <si>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</si>
  <si>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</si>
  <si>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</si>
  <si>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</si>
  <si>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</si>
  <si>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</si>
  <si>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</si>
  <si>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</si>
  <si>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</si>
  <si>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</si>
  <si>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</si>
  <si>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</si>
  <si>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</si>
  <si>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</si>
  <si>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</si>
  <si>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</si>
  <si>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</si>
  <si>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</si>
  <si>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</si>
  <si>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</si>
  <si>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</si>
  <si>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</si>
  <si>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</si>
  <si>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</si>
  <si>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</si>
  <si>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</si>
  <si>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</si>
  <si>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</si>
  <si>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</si>
  <si>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</si>
  <si>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</si>
  <si>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</si>
  <si>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</si>
  <si>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</si>
  <si>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</si>
  <si>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</si>
  <si>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</si>
  <si>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</si>
  <si>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</si>
  <si>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</si>
  <si>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</si>
  <si>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</si>
  <si>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</si>
  <si>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</si>
  <si>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</si>
  <si>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</si>
  <si>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</si>
  <si>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</si>
  <si>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</si>
  <si>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</si>
  <si>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</si>
  <si>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</si>
  <si>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</si>
  <si>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</si>
  <si>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</si>
  <si>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</si>
  <si>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</si>
  <si>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</si>
  <si>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</si>
  <si>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</si>
  <si>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</si>
  <si>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</si>
  <si>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</si>
  <si>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</si>
  <si>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</si>
  <si>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</si>
  <si>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</si>
  <si>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</si>
  <si>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</si>
  <si>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</si>
  <si>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</si>
  <si>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</si>
  <si>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</si>
  <si>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</si>
  <si>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</si>
  <si>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</si>
  <si>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</si>
  <si>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</si>
  <si>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</si>
  <si>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</si>
  <si>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</si>
  <si>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</si>
  <si>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</si>
  <si>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</si>
  <si>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</si>
  <si>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</si>
  <si>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</si>
  <si>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</si>
  <si>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</si>
  <si>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</si>
  <si>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</si>
  <si>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</si>
  <si>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</si>
  <si>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</si>
  <si>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</si>
  <si>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</si>
  <si>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</si>
  <si>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</si>
  <si>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</si>
  <si>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</si>
  <si>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</si>
  <si>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</si>
  <si>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</si>
  <si>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</si>
  <si>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</si>
  <si>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</si>
  <si>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</si>
  <si>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</si>
  <si>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</si>
  <si>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</si>
  <si>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</si>
  <si>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</si>
  <si>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</si>
  <si>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</si>
  <si>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</si>
  <si>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</si>
  <si>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</si>
  <si>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</si>
  <si>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</si>
  <si>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</si>
  <si>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</si>
  <si>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</si>
  <si>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</si>
  <si>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</si>
  <si>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</si>
  <si>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</si>
  <si>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</si>
  <si>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</si>
  <si>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</si>
  <si>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</si>
  <si>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</si>
  <si>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</si>
  <si>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</si>
  <si>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</si>
  <si>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</si>
  <si>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</si>
  <si>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</si>
  <si>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</si>
  <si>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</si>
  <si>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</si>
  <si>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</si>
  <si>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</si>
  <si>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</si>
  <si>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</si>
  <si>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</si>
  <si>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</si>
  <si>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</si>
  <si>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</si>
  <si>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</si>
  <si>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</si>
  <si>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</si>
  <si>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</si>
  <si>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</si>
  <si>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</si>
  <si>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</si>
  <si>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</si>
  <si>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</si>
  <si>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</si>
  <si>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</si>
  <si>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</si>
  <si>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</si>
  <si>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</si>
  <si>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</si>
  <si>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</si>
  <si>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</si>
  <si>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</si>
  <si>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</si>
  <si>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</si>
  <si>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</si>
  <si>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</si>
  <si>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</si>
  <si>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</si>
  <si>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</si>
  <si>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</si>
  <si>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</si>
  <si>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</si>
  <si>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</si>
  <si>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</si>
  <si>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</si>
  <si>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</si>
  <si>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</si>
  <si>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</si>
  <si>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</si>
  <si>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</si>
  <si>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</si>
  <si>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</si>
  <si>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</si>
  <si>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</si>
  <si>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</si>
  <si>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</si>
  <si>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</si>
  <si>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</si>
  <si>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</si>
  <si>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</si>
  <si>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</si>
  <si>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</si>
  <si>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</si>
  <si>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</si>
  <si>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</si>
  <si>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</si>
  <si>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</si>
  <si>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</si>
  <si>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</si>
  <si>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</si>
  <si>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</si>
  <si>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</si>
  <si>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</si>
  <si>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</si>
  <si>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</si>
  <si>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</si>
  <si>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</si>
  <si>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</si>
  <si>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</si>
  <si>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</si>
  <si>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</si>
  <si>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</si>
  <si>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</si>
  <si>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</si>
  <si>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</si>
  <si>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</si>
  <si>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</si>
  <si>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</si>
  <si>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</si>
  <si>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</si>
  <si>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</si>
  <si>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</si>
  <si>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</si>
  <si>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</si>
  <si>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</si>
  <si>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</si>
  <si>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</si>
  <si>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</si>
  <si>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</si>
  <si>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</si>
  <si>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</si>
  <si>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</si>
  <si>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</si>
  <si>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</si>
  <si>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</si>
  <si>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</si>
  <si>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</si>
  <si>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</si>
  <si>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</si>
  <si>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</si>
  <si>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</si>
  <si>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</si>
  <si>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</si>
  <si>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</si>
  <si>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</si>
  <si>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</si>
  <si>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</si>
  <si>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</si>
  <si>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</si>
  <si>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</si>
  <si>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</si>
  <si>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</si>
  <si>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</si>
  <si>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</si>
  <si>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</si>
  <si>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</si>
  <si>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</si>
  <si>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</si>
  <si>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</si>
  <si>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</si>
  <si>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</si>
  <si>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</si>
  <si>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</si>
  <si>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</si>
  <si>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</si>
  <si>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</si>
  <si>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</si>
  <si>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</si>
  <si>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</si>
  <si>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</si>
  <si>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</si>
  <si>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</si>
  <si>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</si>
  <si>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</si>
  <si>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</si>
  <si>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</si>
  <si>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</si>
  <si>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</si>
  <si>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</si>
  <si>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</si>
  <si>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</si>
  <si>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</si>
  <si>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</si>
  <si>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</si>
  <si>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</si>
  <si>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</si>
  <si>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</si>
  <si>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</si>
  <si>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</si>
  <si>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</si>
  <si>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</si>
  <si>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</si>
  <si>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</si>
  <si>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</si>
  <si>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</si>
  <si>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</si>
  <si>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</si>
  <si>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</si>
  <si>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</si>
  <si>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</si>
  <si>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</si>
  <si>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</si>
  <si>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</si>
  <si>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</si>
  <si>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</si>
  <si>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</si>
  <si>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</si>
  <si>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</si>
  <si>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</si>
  <si>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</si>
  <si>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</si>
  <si>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</si>
  <si>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</si>
  <si>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</si>
  <si>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</si>
  <si>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</si>
  <si>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</si>
  <si>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</si>
  <si>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</si>
  <si>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</si>
  <si>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</si>
  <si>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</si>
  <si>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</si>
  <si>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</si>
  <si>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</si>
  <si>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</si>
  <si>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</si>
  <si>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</si>
  <si>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</si>
  <si>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</si>
  <si>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</si>
  <si>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</si>
  <si>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</si>
  <si>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</si>
  <si>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</si>
  <si>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</si>
  <si>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</si>
  <si>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</si>
  <si>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</si>
  <si>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</si>
  <si>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</si>
  <si>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</si>
  <si>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</si>
  <si>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</si>
  <si>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</si>
  <si>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</si>
  <si>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</si>
  <si>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</si>
  <si>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</si>
  <si>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</si>
  <si>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</si>
  <si>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</si>
  <si>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</si>
  <si>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</si>
  <si>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</si>
  <si>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</si>
  <si>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</si>
  <si>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</si>
  <si>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</si>
  <si>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</si>
  <si>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</si>
  <si>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</si>
  <si>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</si>
  <si>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</si>
  <si>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</si>
  <si>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</si>
  <si>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</si>
  <si>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</si>
  <si>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</si>
  <si>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</si>
  <si>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</si>
  <si>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</si>
  <si>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</si>
  <si>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</si>
  <si>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</si>
  <si>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</si>
  <si>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</si>
  <si>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</si>
  <si>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</si>
  <si>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</si>
  <si>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</si>
  <si>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</si>
  <si>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</si>
  <si>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</si>
  <si>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</si>
  <si>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</si>
  <si>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</si>
  <si>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</si>
  <si>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</si>
  <si>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</si>
  <si>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</si>
  <si>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</si>
  <si>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</si>
  <si>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</si>
  <si>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</si>
  <si>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</si>
  <si>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</si>
  <si>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</si>
  <si>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</si>
  <si>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</si>
  <si>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</si>
  <si>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</si>
  <si>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</si>
  <si>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</si>
  <si>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</si>
  <si>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</si>
  <si>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</si>
  <si>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</si>
  <si>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</si>
  <si>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</si>
  <si>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</si>
  <si>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</si>
  <si>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</si>
  <si>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</si>
  <si>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</si>
  <si>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</si>
  <si>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</si>
  <si>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</si>
  <si>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</si>
  <si>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</si>
  <si>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</si>
  <si>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</si>
  <si>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</si>
  <si>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</si>
  <si>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</si>
  <si>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</si>
  <si>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</si>
  <si>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</si>
  <si>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</si>
  <si>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</si>
  <si>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</si>
  <si>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</si>
  <si>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</si>
  <si>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</si>
  <si>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</si>
  <si>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</si>
  <si>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</si>
  <si>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</si>
  <si>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</si>
  <si>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</si>
  <si>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</si>
  <si>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</si>
  <si>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</si>
  <si>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</si>
  <si>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</si>
  <si>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</si>
  <si>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</si>
  <si>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</si>
  <si>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</si>
  <si>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</si>
  <si>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</si>
  <si>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</si>
  <si>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</si>
  <si>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</si>
  <si>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</si>
  <si>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</si>
  <si>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</si>
  <si>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</si>
  <si>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</si>
  <si>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</si>
  <si>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</si>
  <si>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</si>
  <si>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</si>
  <si>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</si>
  <si>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</si>
  <si>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</si>
  <si>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</si>
  <si>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</si>
  <si>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</si>
  <si>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</si>
  <si>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</si>
  <si>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</si>
  <si>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</si>
  <si>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</si>
  <si>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</si>
  <si>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</si>
  <si>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</si>
  <si>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</si>
  <si>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</si>
  <si>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</si>
  <si>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</si>
  <si>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</si>
  <si>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</si>
  <si>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</si>
  <si>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</si>
  <si>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</si>
  <si>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</si>
  <si>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</si>
  <si>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</si>
  <si>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</si>
  <si>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</si>
  <si>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</si>
  <si>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</si>
  <si>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</si>
  <si>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</si>
  <si>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</si>
  <si>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</si>
  <si>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</si>
  <si>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</si>
  <si>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</si>
  <si>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</si>
  <si>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</si>
  <si>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</si>
  <si>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</si>
  <si>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</si>
  <si>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</si>
  <si>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</si>
  <si>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</si>
  <si>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</si>
  <si>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</si>
  <si>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</si>
  <si>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</si>
  <si>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</si>
  <si>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</si>
  <si>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</si>
  <si>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</si>
  <si>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</si>
  <si>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</si>
  <si>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</si>
  <si>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</si>
  <si>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</si>
  <si>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</si>
  <si>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</si>
  <si>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</si>
  <si>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</si>
  <si>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</si>
  <si>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</si>
  <si>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</si>
  <si>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</si>
  <si>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</si>
  <si>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</si>
  <si>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</si>
  <si>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</si>
  <si>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</si>
  <si>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</si>
  <si>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</si>
  <si>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</si>
  <si>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</si>
  <si>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</si>
  <si>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</si>
  <si>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</si>
  <si>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</si>
  <si>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</si>
  <si>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</si>
  <si>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</si>
  <si>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</si>
  <si>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</si>
  <si>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</si>
  <si>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</si>
  <si>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</si>
  <si>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</si>
  <si>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</si>
  <si>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</si>
  <si>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</si>
  <si>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</si>
  <si>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</si>
  <si>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</si>
  <si>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</si>
  <si>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</si>
  <si>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</si>
  <si>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</si>
  <si>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</si>
  <si>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</si>
  <si>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</si>
  <si>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</si>
  <si>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</si>
  <si>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</si>
  <si>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</si>
  <si>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</si>
  <si>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</si>
  <si>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</si>
  <si>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</si>
  <si>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</si>
  <si>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</si>
  <si>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</si>
  <si>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</si>
  <si>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</si>
  <si>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</si>
  <si>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</si>
  <si>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</si>
  <si>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</si>
  <si>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</si>
  <si>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</si>
  <si>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</si>
  <si>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</si>
  <si>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</si>
  <si>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</si>
  <si>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</si>
  <si>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</si>
  <si>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</si>
  <si>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</si>
  <si>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</si>
  <si>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</si>
  <si>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</si>
  <si>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</si>
  <si>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</si>
  <si>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</si>
  <si>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</si>
  <si>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</si>
  <si>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</si>
  <si>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</si>
  <si>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</si>
  <si>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</si>
  <si>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</si>
  <si>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</si>
  <si>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</si>
  <si>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</si>
  <si>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</si>
  <si>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</si>
  <si>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</si>
  <si>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</si>
  <si>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</si>
  <si>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</si>
  <si>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</si>
  <si>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</si>
  <si>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</si>
  <si>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</si>
  <si>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</si>
  <si>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</si>
  <si>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</si>
  <si>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</si>
  <si>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</si>
  <si>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</si>
  <si>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</si>
  <si>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</si>
  <si>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</si>
  <si>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</si>
  <si>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</si>
  <si>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</si>
  <si>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</si>
  <si>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</si>
  <si>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</si>
  <si>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</si>
  <si>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</si>
  <si>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</si>
  <si>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</si>
  <si>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</si>
  <si>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</si>
  <si>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</si>
  <si>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</si>
  <si>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</si>
  <si>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</si>
  <si>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</si>
  <si>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</si>
  <si>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</si>
  <si>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</si>
  <si>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</si>
  <si>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</si>
  <si>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</si>
  <si>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</si>
  <si>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</si>
  <si>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</si>
  <si>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</si>
  <si>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</si>
  <si>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</si>
  <si>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</si>
  <si>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</si>
  <si>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</si>
  <si>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</si>
  <si>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</si>
  <si>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</si>
  <si>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</si>
  <si>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</si>
  <si>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</si>
  <si>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</si>
  <si>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</si>
  <si>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</si>
  <si>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</si>
  <si>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</si>
  <si>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</si>
  <si>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</si>
  <si>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</si>
  <si>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</si>
  <si>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</si>
  <si>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</si>
  <si>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</si>
  <si>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</si>
  <si>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</si>
  <si>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</si>
  <si>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</si>
  <si>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</si>
  <si>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</si>
  <si>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</si>
  <si>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</si>
  <si>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</si>
  <si>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</si>
  <si>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</si>
  <si>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</si>
  <si>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</si>
  <si>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</si>
  <si>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</si>
  <si>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</si>
  <si>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</si>
  <si>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</si>
  <si>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</si>
  <si>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</si>
  <si>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</si>
  <si>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</si>
  <si>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</si>
  <si>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</si>
  <si>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</si>
  <si>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</si>
  <si>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</si>
  <si>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</si>
  <si>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</si>
  <si>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</si>
  <si>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</si>
  <si>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</si>
  <si>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</si>
  <si>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</si>
  <si>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</si>
  <si>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</si>
  <si>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</si>
  <si>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</si>
  <si>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</si>
  <si>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</si>
  <si>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</si>
  <si>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</si>
  <si>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</si>
  <si>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</si>
  <si>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</si>
  <si>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</si>
  <si>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</si>
  <si>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</si>
  <si>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</si>
  <si>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</si>
  <si>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</si>
  <si>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</si>
  <si>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</si>
  <si>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</si>
  <si>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</si>
  <si>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</si>
  <si>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</si>
  <si>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</si>
  <si>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</si>
  <si>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</si>
  <si>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</si>
  <si>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</si>
  <si>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</si>
  <si>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</si>
  <si>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</si>
  <si>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</si>
  <si>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</si>
  <si>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</si>
  <si>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</si>
  <si>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</si>
  <si>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</si>
  <si>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</si>
  <si>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</si>
  <si>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</si>
  <si>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</si>
  <si>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</si>
  <si>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</si>
  <si>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</si>
  <si>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</si>
  <si>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</si>
  <si>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</si>
  <si>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</si>
  <si>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</si>
  <si>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</si>
  <si>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</si>
  <si>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</si>
  <si>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</si>
  <si>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</si>
  <si>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</si>
  <si>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</si>
  <si>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</si>
  <si>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</si>
  <si>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</si>
  <si>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</si>
  <si>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</si>
  <si>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</si>
  <si>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</si>
  <si>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</si>
  <si>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</si>
  <si>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</si>
  <si>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</si>
  <si>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</si>
  <si>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</si>
  <si>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</si>
  <si>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</si>
  <si>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</si>
  <si>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</si>
  <si>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</si>
  <si>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</si>
  <si>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</si>
  <si>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</si>
  <si>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</si>
  <si>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</si>
  <si>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</si>
  <si>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</si>
  <si>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</si>
  <si>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</si>
  <si>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</si>
  <si>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</si>
  <si>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</si>
  <si>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</si>
  <si>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</si>
  <si>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</si>
  <si>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</si>
  <si>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</si>
  <si>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</si>
  <si>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</si>
  <si>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</si>
  <si>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</si>
  <si>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</si>
  <si>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</si>
  <si>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</si>
  <si>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</si>
  <si>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</si>
  <si>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</si>
  <si>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</si>
  <si>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</si>
  <si>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</si>
  <si>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</si>
  <si>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</si>
  <si>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</si>
  <si>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</si>
  <si>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</si>
  <si>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</si>
  <si>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</si>
  <si>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</si>
  <si>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</si>
  <si>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</si>
  <si>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</si>
  <si>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</si>
  <si>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</si>
  <si>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</si>
  <si>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</si>
  <si>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</si>
  <si>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</si>
  <si>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</si>
  <si>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</si>
  <si>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</si>
  <si>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</si>
  <si>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</si>
  <si>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</si>
  <si>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</si>
  <si>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</si>
  <si>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</si>
  <si>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</si>
  <si>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</si>
  <si>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</si>
  <si>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</si>
  <si>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</si>
  <si>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</si>
  <si>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</si>
  <si>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</si>
  <si>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</si>
  <si>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</si>
  <si>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</si>
  <si>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</si>
  <si>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</si>
  <si>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</si>
  <si>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</si>
  <si>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</si>
  <si>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</si>
  <si>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</si>
  <si>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</si>
  <si>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</si>
  <si>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</si>
  <si>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</si>
  <si>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</si>
  <si>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</si>
  <si>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</si>
  <si>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</si>
  <si>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</si>
  <si>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</si>
  <si>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</si>
  <si>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</si>
  <si>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</si>
  <si>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</si>
  <si>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</si>
  <si>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</si>
  <si>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</si>
  <si>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</si>
  <si>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</si>
  <si>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</si>
  <si>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</si>
  <si>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</si>
  <si>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</si>
  <si>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</si>
  <si>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</si>
  <si>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</si>
  <si>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</si>
  <si>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</si>
  <si>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</si>
  <si>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</si>
  <si>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</si>
  <si>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</si>
  <si>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</si>
  <si>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</si>
  <si>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</si>
  <si>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</si>
  <si>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</si>
  <si>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</si>
  <si>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</si>
  <si>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</si>
  <si>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</si>
  <si>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</si>
  <si>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</si>
  <si>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</si>
  <si>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</si>
  <si>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</si>
  <si>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</si>
  <si>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</si>
  <si>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</si>
  <si>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</si>
  <si>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</si>
  <si>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</si>
  <si>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</si>
  <si>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</si>
  <si>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</si>
  <si>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</si>
  <si>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</si>
  <si>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</si>
  <si>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</si>
  <si>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</si>
  <si>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</si>
  <si>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</si>
  <si>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</si>
  <si>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</si>
  <si>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</si>
  <si>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</si>
  <si>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</si>
  <si>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</si>
  <si>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</si>
  <si>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</si>
  <si>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</si>
  <si>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</si>
  <si>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</si>
  <si>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</si>
  <si>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</si>
  <si>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</si>
  <si>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</si>
  <si>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</si>
  <si>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</si>
  <si>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</si>
  <si>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</si>
  <si>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</si>
  <si>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</si>
  <si>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</si>
  <si>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</si>
  <si>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</si>
  <si>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</si>
  <si>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</si>
  <si>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</si>
  <si>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</si>
  <si>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</si>
  <si>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</si>
  <si>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</si>
  <si>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</si>
  <si>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</si>
  <si>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</si>
  <si>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</si>
  <si>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</si>
  <si>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</si>
  <si>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</si>
  <si>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</si>
  <si>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</si>
  <si>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</si>
  <si>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</si>
  <si>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</si>
  <si>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</si>
  <si>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</si>
  <si>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</si>
  <si>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</si>
  <si>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</si>
  <si>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</si>
  <si>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</si>
  <si>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</si>
  <si>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</si>
  <si>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</si>
  <si>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</si>
  <si>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</si>
  <si>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</si>
  <si>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</si>
  <si>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</si>
  <si>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</si>
  <si>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</si>
  <si>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</si>
  <si>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</si>
  <si>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</si>
  <si>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</si>
  <si>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</si>
  <si>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</si>
  <si>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</si>
  <si>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</si>
  <si>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</si>
  <si>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</si>
  <si>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</si>
  <si>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</si>
  <si>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</si>
  <si>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</si>
  <si>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</si>
  <si>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</si>
  <si>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</si>
  <si>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</si>
  <si>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</si>
  <si>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</si>
  <si>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</si>
  <si>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</si>
  <si>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</si>
  <si>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</si>
  <si>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</si>
  <si>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</si>
  <si>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</si>
  <si>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</si>
  <si>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</si>
  <si>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</si>
  <si>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</si>
  <si>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</si>
  <si>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</si>
  <si>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</si>
  <si>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</si>
  <si>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</si>
  <si>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</si>
  <si>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</si>
  <si>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</si>
  <si>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</si>
  <si>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</si>
  <si>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</si>
  <si>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</si>
  <si>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</si>
  <si>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</si>
  <si>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</si>
  <si>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</si>
  <si>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</si>
  <si>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</si>
  <si>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</si>
  <si>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</si>
  <si>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</si>
  <si>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</si>
  <si>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</si>
  <si>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</si>
  <si>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</si>
  <si>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</si>
  <si>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</si>
  <si>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</si>
  <si>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</si>
  <si>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</si>
  <si>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</si>
  <si>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</si>
  <si>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</si>
  <si>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</si>
  <si>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</si>
  <si>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</si>
  <si>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</si>
  <si>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</si>
  <si>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</si>
  <si>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</si>
  <si>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</si>
  <si>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</si>
  <si>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</si>
  <si>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</si>
  <si>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</si>
  <si>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</si>
  <si>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</si>
  <si>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</si>
  <si>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</si>
  <si>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</si>
  <si>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</si>
  <si>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</si>
  <si>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</si>
  <si>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</si>
  <si>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</si>
  <si>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</si>
  <si>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</si>
  <si>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</si>
  <si>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</si>
  <si>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</si>
  <si>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</si>
  <si>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</si>
  <si>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</si>
  <si>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</si>
  <si>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</si>
  <si>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</si>
  <si>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</si>
  <si>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</si>
  <si>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</si>
  <si>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</si>
  <si>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</si>
  <si>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</si>
  <si>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</si>
  <si>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</si>
  <si>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</si>
  <si>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</si>
  <si>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</si>
  <si>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</si>
  <si>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</si>
  <si>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</si>
  <si>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</si>
  <si>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</si>
  <si>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</si>
  <si>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</si>
  <si>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</si>
  <si>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</si>
  <si>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</si>
  <si>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</si>
  <si>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</si>
  <si>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</si>
  <si>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</si>
  <si>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</si>
  <si>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</si>
  <si>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</si>
  <si>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</si>
  <si>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</si>
  <si>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</si>
  <si>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</si>
  <si>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</si>
  <si>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</si>
  <si>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</si>
  <si>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</si>
  <si>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</si>
  <si>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</si>
  <si>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</si>
  <si>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</si>
  <si>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</si>
  <si>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</si>
  <si>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</si>
  <si>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</si>
  <si>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</si>
  <si>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</si>
  <si>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</si>
  <si>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</si>
  <si>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</si>
  <si>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</si>
  <si>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</si>
  <si>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</si>
  <si>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</si>
  <si>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</si>
  <si>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</si>
  <si>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</si>
  <si>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</si>
  <si>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</si>
  <si>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</si>
  <si>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</si>
  <si>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</si>
  <si>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</si>
  <si>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</si>
  <si>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</si>
  <si>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</si>
  <si>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</si>
  <si>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</si>
  <si>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</si>
  <si>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</si>
  <si>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</si>
  <si>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</si>
  <si>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</si>
  <si>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</si>
  <si>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</si>
  <si>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</si>
  <si>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</si>
  <si>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</si>
  <si>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</si>
  <si>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</si>
  <si>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</si>
  <si>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</si>
  <si>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</si>
  <si>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</si>
  <si>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</si>
  <si>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</si>
  <si>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</si>
  <si>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</si>
  <si>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</si>
  <si>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</si>
  <si>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</si>
  <si>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</si>
  <si>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</si>
  <si>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</si>
  <si>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</si>
  <si>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</si>
  <si>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</si>
  <si>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</si>
  <si>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</si>
  <si>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</si>
  <si>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</si>
  <si>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</si>
  <si>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</si>
  <si>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</si>
  <si>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</si>
  <si>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</si>
  <si>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</si>
  <si>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</si>
  <si>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</si>
  <si>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</si>
  <si>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</si>
  <si>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</si>
  <si>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</si>
  <si>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</si>
  <si>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</si>
  <si>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</si>
  <si>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</si>
  <si>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</si>
  <si>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</si>
  <si>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</si>
  <si>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</si>
  <si>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</si>
  <si>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</si>
  <si>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</si>
  <si>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</si>
  <si>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</si>
  <si>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</si>
  <si>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</si>
  <si>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</si>
  <si>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</si>
  <si>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</si>
  <si>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</si>
  <si>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</si>
  <si>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</si>
  <si>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</si>
  <si>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</si>
  <si>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</si>
  <si>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</si>
  <si>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</si>
  <si>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</si>
  <si>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</si>
  <si>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</si>
  <si>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</si>
  <si>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</si>
  <si>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</si>
  <si>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</si>
  <si>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</si>
  <si>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</si>
  <si>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</si>
  <si>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</si>
  <si>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</si>
  <si>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</si>
  <si>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</si>
  <si>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</si>
  <si>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</si>
  <si>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</si>
  <si>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</si>
  <si>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</si>
  <si>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</si>
  <si>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</si>
  <si>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</si>
  <si>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</si>
  <si>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</si>
  <si>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</si>
  <si>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</si>
  <si>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</si>
  <si>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</si>
  <si>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</si>
  <si>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</si>
  <si>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</si>
  <si>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</si>
  <si>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</si>
  <si>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</si>
  <si>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</si>
  <si>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</si>
  <si>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</si>
  <si>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</si>
  <si>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</si>
  <si>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</si>
  <si>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</si>
  <si>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</si>
  <si>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</si>
  <si>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</si>
  <si>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</si>
  <si>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</si>
  <si>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</si>
  <si>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</si>
  <si>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</si>
  <si>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</si>
  <si>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</si>
  <si>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</si>
  <si>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</si>
  <si>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</si>
  <si>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</si>
  <si>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</si>
  <si>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</si>
  <si>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</si>
  <si>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</si>
  <si>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</si>
  <si>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</si>
  <si>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</si>
  <si>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</si>
  <si>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</si>
  <si>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</si>
  <si>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</si>
  <si>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</si>
  <si>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</si>
  <si>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</si>
  <si>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</si>
  <si>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</si>
  <si>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</si>
  <si>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</si>
  <si>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</si>
  <si>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</si>
  <si>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</si>
  <si>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</si>
  <si>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</si>
  <si>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</si>
  <si>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</si>
  <si>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</si>
  <si>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</si>
  <si>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</si>
  <si>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</si>
  <si>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</si>
  <si>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</si>
  <si>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</si>
  <si>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</si>
  <si>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</si>
  <si>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</si>
  <si>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</si>
  <si>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</si>
  <si>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</si>
  <si>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</si>
  <si>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</si>
  <si>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</si>
  <si>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</si>
  <si>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</si>
  <si>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</si>
  <si>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</si>
  <si>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</si>
  <si>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</si>
  <si>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</si>
  <si>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</si>
  <si>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</si>
  <si>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</si>
  <si>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</si>
  <si>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</si>
  <si>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</si>
  <si>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</si>
  <si>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</si>
  <si>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</si>
  <si>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</si>
  <si>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</si>
  <si>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</si>
  <si>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</si>
  <si>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</si>
  <si>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</si>
  <si>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</si>
  <si>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</si>
  <si>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</si>
  <si>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</si>
  <si>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</si>
  <si>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</si>
  <si>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</si>
  <si>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</si>
  <si>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</si>
  <si>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</si>
  <si>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</si>
  <si>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</si>
  <si>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</si>
  <si>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</si>
  <si>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</si>
  <si>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</si>
  <si>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</si>
  <si>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</si>
  <si>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</si>
  <si>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</si>
  <si>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</si>
  <si>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</si>
  <si>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</si>
  <si>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</si>
  <si>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</si>
  <si>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</si>
  <si>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</si>
  <si>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</si>
  <si>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</si>
  <si>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</si>
  <si>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</si>
  <si>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</si>
  <si>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</si>
  <si>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</si>
  <si>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</si>
  <si>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</si>
  <si>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</si>
  <si>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</si>
  <si>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</si>
  <si>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</si>
  <si>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</si>
  <si>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</si>
  <si>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</si>
  <si>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</si>
  <si>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</si>
  <si>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</si>
  <si>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</si>
  <si>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</si>
  <si>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</si>
  <si>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</si>
  <si>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</si>
  <si>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</si>
  <si>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</si>
  <si>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</si>
  <si>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</si>
  <si>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</si>
  <si>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</si>
  <si>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</si>
  <si>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</si>
  <si>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</si>
  <si>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</si>
  <si>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</si>
  <si>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</si>
  <si>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</si>
  <si>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</si>
  <si>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</si>
  <si>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</si>
  <si>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</si>
  <si>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</si>
  <si>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</si>
  <si>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</si>
  <si>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</si>
  <si>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</si>
  <si>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</si>
  <si>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</si>
  <si>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</si>
  <si>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</si>
  <si>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</si>
  <si>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</si>
  <si>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</si>
  <si>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</si>
  <si>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</si>
  <si>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</si>
  <si>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</si>
  <si>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</si>
  <si>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</si>
  <si>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</si>
  <si>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</si>
  <si>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</si>
  <si>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</si>
  <si>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</si>
  <si>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</si>
  <si>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</si>
  <si>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</si>
  <si>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</si>
  <si>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</si>
  <si>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</si>
  <si>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</si>
  <si>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</si>
  <si>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</si>
  <si>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</si>
  <si>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</si>
  <si>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</si>
  <si>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</si>
  <si>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</si>
  <si>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</si>
  <si>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</si>
  <si>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</si>
  <si>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</si>
  <si>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</si>
  <si>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</si>
  <si>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</si>
  <si>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</si>
  <si>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</si>
  <si>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</si>
  <si>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</si>
  <si>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</si>
  <si>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</si>
  <si>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</si>
  <si>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</si>
  <si>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</si>
  <si>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</si>
  <si>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</si>
  <si>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</si>
  <si>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</si>
  <si>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</si>
  <si>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</si>
  <si>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</si>
  <si>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</si>
  <si>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</si>
  <si>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</si>
  <si>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</si>
  <si>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</si>
  <si>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</si>
  <si>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</si>
  <si>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</si>
  <si>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</si>
  <si>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</si>
  <si>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</si>
  <si>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</si>
  <si>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</si>
  <si>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</si>
  <si>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</si>
  <si>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</si>
  <si>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</si>
  <si>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</si>
  <si>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</si>
  <si>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</si>
  <si>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</si>
  <si>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</si>
  <si>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</si>
  <si>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</si>
  <si>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</si>
  <si>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</si>
  <si>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</si>
  <si>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</si>
  <si>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</si>
  <si>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</si>
  <si>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</si>
  <si>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</si>
  <si>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</si>
  <si>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</si>
  <si>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</si>
  <si>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</si>
  <si>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</si>
  <si>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</si>
  <si>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</si>
  <si>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</si>
  <si>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</si>
  <si>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</si>
  <si>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</si>
  <si>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</si>
  <si>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</si>
  <si>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</si>
  <si>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</si>
  <si>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</si>
  <si>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</si>
  <si>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</si>
  <si>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</si>
  <si>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</si>
  <si>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</si>
  <si>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</si>
  <si>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</si>
  <si>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</si>
  <si>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</si>
  <si>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</si>
  <si>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</si>
  <si>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</si>
  <si>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</si>
  <si>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</si>
  <si>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</si>
  <si>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</si>
  <si>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</si>
  <si>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</si>
  <si>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</si>
  <si>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</si>
  <si>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</si>
  <si>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</si>
  <si>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</si>
  <si>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</si>
  <si>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</si>
  <si>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</si>
  <si>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</si>
  <si>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</si>
  <si>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</si>
  <si>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</si>
  <si>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</si>
  <si>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</si>
  <si>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</si>
  <si>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</si>
  <si>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</si>
  <si>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</si>
  <si>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</si>
  <si>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</si>
  <si>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</si>
  <si>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</si>
  <si>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</si>
  <si>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</si>
  <si>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</si>
  <si>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</si>
  <si>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</si>
  <si>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</si>
  <si>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</si>
  <si>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</si>
  <si>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</si>
  <si>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</si>
  <si>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</si>
  <si>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</si>
  <si>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</si>
  <si>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</si>
  <si>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</si>
  <si>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</si>
  <si>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</si>
  <si>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</si>
  <si>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</si>
  <si>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</si>
  <si>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</si>
  <si>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</si>
  <si>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</si>
  <si>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</si>
  <si>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</si>
  <si>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</si>
  <si>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</si>
  <si>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</si>
  <si>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</si>
  <si>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</si>
  <si>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</si>
  <si>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</si>
  <si>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</si>
  <si>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</si>
  <si>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</si>
  <si>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</si>
  <si>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</si>
  <si>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</si>
  <si>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</si>
  <si>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</si>
  <si>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</si>
  <si>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</si>
  <si>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</si>
  <si>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</si>
  <si>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</si>
  <si>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</si>
  <si>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</si>
  <si>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</si>
  <si>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</si>
  <si>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</si>
  <si>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</si>
  <si>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</si>
  <si>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</si>
  <si>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</si>
  <si>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</si>
  <si>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</si>
  <si>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</si>
  <si>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</si>
  <si>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</si>
  <si>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</si>
  <si>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</si>
  <si>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</si>
  <si>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</si>
  <si>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</si>
  <si>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</si>
  <si>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</si>
  <si>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</si>
  <si>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</si>
  <si>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</si>
  <si>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</si>
  <si>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</si>
  <si>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</si>
  <si>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</si>
  <si>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</si>
  <si>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</si>
  <si>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</si>
  <si>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</si>
  <si>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</si>
  <si>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</si>
  <si>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</si>
  <si>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</si>
  <si>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</si>
  <si>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</si>
  <si>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</si>
  <si>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</si>
  <si>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</si>
  <si>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</si>
  <si>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</si>
  <si>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</si>
  <si>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</si>
  <si>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</si>
  <si>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</si>
  <si>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</si>
  <si>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</si>
  <si>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</si>
  <si>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</si>
  <si>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</si>
  <si>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</si>
  <si>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</si>
  <si>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</si>
  <si>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</si>
  <si>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</si>
  <si>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</si>
  <si>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</si>
  <si>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</si>
  <si>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</si>
  <si>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</si>
  <si>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</si>
  <si>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</si>
  <si>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</si>
  <si>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</si>
  <si>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</si>
  <si>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</si>
  <si>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</si>
  <si>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</si>
  <si>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</si>
  <si>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</si>
  <si>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</si>
  <si>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</si>
  <si>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</si>
  <si>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</si>
  <si>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</si>
  <si>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</si>
  <si>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</si>
  <si>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</si>
  <si>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</si>
  <si>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</si>
  <si>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</si>
  <si>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</si>
  <si>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</si>
  <si>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</si>
  <si>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</si>
  <si>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</si>
  <si>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</si>
  <si>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</si>
  <si>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</si>
  <si>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</si>
  <si>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</si>
  <si>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</si>
  <si>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</si>
  <si>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</si>
  <si>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</si>
  <si>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</si>
  <si>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</si>
  <si>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</si>
  <si>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</si>
  <si>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</si>
  <si>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</si>
  <si>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</si>
  <si>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</si>
  <si>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</si>
  <si>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</si>
  <si>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</si>
  <si>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</si>
  <si>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</si>
  <si>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</si>
  <si>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</si>
  <si>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</si>
  <si>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</si>
  <si>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</si>
  <si>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</si>
  <si>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</si>
  <si>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</si>
  <si>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</si>
  <si>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</si>
  <si>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</si>
  <si>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</si>
  <si>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</si>
  <si>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</si>
  <si>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</si>
  <si>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</si>
  <si>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</si>
  <si>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</si>
  <si>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</si>
  <si>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</si>
  <si>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</si>
  <si>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</si>
  <si>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</si>
  <si>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</si>
  <si>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</si>
  <si>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</si>
  <si>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</si>
  <si>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</si>
  <si>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</si>
  <si>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</si>
  <si>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</si>
  <si>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</si>
  <si>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</si>
  <si>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</si>
  <si>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</si>
  <si>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</si>
  <si>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</si>
  <si>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</si>
  <si>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</si>
  <si>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</si>
  <si>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</si>
  <si>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</si>
  <si>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</si>
  <si>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</si>
  <si>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</si>
  <si>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</si>
  <si>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</si>
  <si>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</si>
  <si>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</si>
  <si>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</si>
  <si>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</si>
  <si>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</si>
  <si>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</si>
  <si>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</si>
  <si>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</si>
  <si>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</si>
  <si>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</si>
  <si>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</si>
  <si>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</si>
  <si>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</si>
  <si>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</si>
  <si>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</si>
  <si>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</si>
  <si>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</si>
  <si>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</si>
  <si>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</si>
  <si>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</si>
  <si>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</si>
  <si>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</si>
  <si>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</si>
  <si>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</si>
  <si>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</si>
  <si>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</si>
  <si>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</si>
  <si>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</si>
  <si>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</si>
  <si>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</si>
  <si>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</si>
  <si>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</si>
  <si>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</si>
  <si>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</si>
  <si>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</si>
  <si>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</si>
  <si>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</si>
  <si>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</si>
  <si>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</si>
  <si>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</si>
  <si>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</si>
  <si>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</si>
  <si>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</si>
  <si>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</si>
  <si>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</si>
  <si>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</si>
  <si>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</si>
  <si>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</si>
  <si>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</si>
  <si>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</si>
  <si>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</si>
  <si>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</si>
  <si>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</si>
  <si>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</si>
  <si>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</si>
  <si>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</si>
  <si>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</si>
  <si>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</si>
  <si>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</si>
  <si>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</si>
  <si>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</si>
  <si>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</si>
  <si>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</si>
  <si>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</si>
  <si>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</si>
  <si>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</si>
  <si>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</si>
  <si>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</si>
  <si>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</si>
  <si>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</si>
  <si>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</si>
  <si>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</si>
  <si>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</si>
  <si>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</si>
  <si>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</si>
  <si>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</si>
  <si>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</si>
  <si>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</si>
  <si>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</si>
  <si>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</si>
  <si>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</si>
  <si>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</si>
  <si>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</si>
  <si>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</si>
  <si>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</si>
  <si>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</si>
  <si>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</si>
  <si>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</si>
  <si>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</si>
  <si>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</si>
  <si>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</si>
  <si>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</si>
  <si>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</si>
  <si>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</si>
  <si>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</si>
  <si>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</si>
  <si>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</si>
  <si>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</si>
  <si>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</si>
  <si>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</si>
  <si>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</si>
  <si>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</si>
  <si>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</si>
  <si>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</si>
  <si>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</si>
  <si>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</si>
  <si>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</si>
  <si>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</si>
  <si>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</si>
  <si>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</si>
  <si>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</si>
  <si>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</si>
  <si>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</si>
  <si>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</si>
  <si>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</si>
  <si>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</si>
  <si>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</si>
  <si>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</si>
  <si>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</si>
  <si>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</si>
  <si>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</si>
  <si>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</si>
  <si>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</si>
  <si>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</si>
  <si>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</si>
  <si>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</si>
  <si>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</si>
  <si>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</si>
  <si>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</si>
  <si>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</si>
  <si>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</si>
  <si>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</si>
  <si>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</si>
  <si>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</si>
  <si>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</si>
  <si>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</si>
  <si>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</si>
  <si>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</si>
  <si>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</si>
  <si>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</si>
  <si>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</si>
  <si>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</si>
  <si>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</si>
  <si>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</si>
  <si>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</si>
  <si>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</si>
  <si>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</si>
  <si>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</si>
  <si>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</si>
  <si>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</si>
  <si>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</si>
  <si>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</si>
  <si>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</si>
  <si>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</si>
  <si>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</si>
  <si>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</si>
  <si>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</si>
  <si>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</si>
  <si>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</si>
  <si>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</si>
  <si>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</si>
  <si>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</si>
  <si>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</si>
  <si>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</si>
  <si>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</si>
  <si>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</si>
  <si>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</si>
  <si>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</si>
  <si>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</si>
  <si>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</si>
  <si>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</si>
  <si>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</si>
  <si>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</si>
  <si>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</si>
  <si>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</si>
  <si>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</si>
  <si>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</si>
  <si>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</si>
  <si>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</si>
  <si>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</si>
  <si>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</si>
  <si>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</si>
  <si>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</si>
  <si>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</si>
  <si>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</si>
  <si>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</si>
  <si>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</si>
  <si>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</si>
  <si>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</si>
  <si>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</si>
  <si>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</si>
  <si>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</si>
  <si>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</si>
  <si>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</si>
  <si>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</si>
  <si>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</si>
  <si>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</si>
  <si>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</si>
  <si>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</si>
  <si>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</si>
  <si>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</si>
  <si>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</si>
  <si>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</si>
  <si>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</si>
  <si>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</si>
  <si>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</si>
  <si>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</si>
  <si>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</si>
  <si>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</si>
  <si>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</si>
  <si>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</si>
  <si>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</si>
  <si>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</si>
  <si>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</si>
  <si>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</si>
  <si>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</si>
  <si>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</si>
  <si>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</si>
  <si>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</si>
  <si>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</si>
  <si>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</si>
  <si>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</si>
  <si>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</si>
  <si>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</si>
  <si>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</si>
  <si>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</si>
  <si>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</si>
  <si>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</si>
  <si>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</si>
  <si>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</si>
  <si>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</si>
  <si>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</si>
  <si>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</si>
  <si>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</si>
  <si>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</si>
  <si>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</si>
  <si>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</si>
  <si>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</si>
  <si>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</si>
  <si>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</si>
  <si>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</si>
  <si>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</si>
  <si>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</si>
  <si>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</si>
  <si>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</si>
  <si>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</si>
  <si>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</si>
  <si>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</si>
  <si>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</si>
  <si>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</si>
  <si>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</si>
  <si>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</si>
  <si>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</si>
  <si>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</si>
  <si>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</si>
  <si>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</si>
  <si>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</si>
  <si>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</si>
  <si>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</si>
  <si>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</si>
  <si>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</si>
  <si>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</si>
  <si>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</si>
  <si>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</si>
  <si>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</si>
  <si>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</si>
  <si>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</si>
  <si>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</si>
  <si>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</si>
  <si>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</si>
  <si>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</si>
  <si>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</si>
  <si>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</si>
  <si>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</si>
  <si>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</si>
  <si>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</si>
  <si>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</si>
  <si>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</si>
  <si>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</si>
  <si>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</si>
  <si>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</si>
  <si>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</si>
  <si>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</si>
  <si>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</si>
  <si>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</si>
  <si>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</si>
  <si>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</si>
  <si>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</si>
  <si>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</si>
  <si>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</si>
  <si>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</si>
  <si>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</si>
  <si>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</si>
  <si>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</si>
  <si>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</si>
  <si>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</si>
  <si>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</si>
  <si>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</si>
  <si>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</si>
  <si>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</si>
  <si>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</si>
  <si>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</si>
  <si>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</si>
  <si>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</si>
  <si>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</si>
  <si>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</si>
  <si>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</si>
  <si>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</si>
  <si>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</si>
  <si>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</si>
  <si>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</si>
  <si>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</si>
  <si>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</si>
  <si>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</si>
  <si>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</si>
  <si>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</si>
  <si>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</si>
  <si>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</si>
  <si>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</si>
  <si>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</si>
  <si>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</si>
  <si>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</si>
  <si>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</si>
  <si>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</si>
  <si>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</si>
  <si>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</si>
  <si>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</si>
  <si>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</si>
  <si>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</si>
  <si>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</si>
  <si>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</si>
  <si>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</si>
  <si>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</si>
  <si>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</si>
  <si>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</si>
  <si>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</si>
  <si>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</si>
  <si>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</si>
  <si>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</si>
  <si>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</si>
  <si>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</si>
  <si>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</si>
  <si>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</si>
  <si>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</si>
  <si>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</si>
  <si>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</si>
  <si>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</si>
  <si>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</si>
  <si>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</si>
  <si>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</si>
  <si>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</si>
  <si>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</si>
  <si>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</si>
  <si>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</si>
  <si>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</si>
  <si>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</si>
  <si>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</si>
  <si>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</si>
  <si>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</si>
  <si>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</si>
  <si>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</si>
  <si>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</si>
  <si>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</si>
  <si>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</si>
  <si>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</si>
  <si>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</si>
  <si>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</si>
  <si>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</si>
  <si>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</si>
  <si>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</si>
  <si>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</si>
  <si>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</si>
  <si>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</si>
  <si>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</si>
  <si>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</si>
  <si>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</si>
  <si>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</si>
  <si>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</si>
  <si>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</si>
  <si>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</si>
  <si>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</si>
  <si>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</si>
  <si>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</si>
  <si>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</si>
  <si>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</si>
  <si>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</si>
  <si>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</si>
  <si>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</si>
  <si>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</si>
  <si>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</si>
  <si>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</si>
  <si>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</si>
  <si>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</si>
  <si>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</si>
  <si>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</si>
  <si>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</si>
  <si>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</si>
  <si>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</si>
  <si>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</si>
  <si>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</si>
  <si>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</si>
  <si>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</si>
  <si>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</si>
  <si>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</si>
  <si>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</si>
  <si>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</si>
  <si>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</si>
  <si>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</si>
  <si>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</si>
  <si>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</si>
  <si>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</si>
  <si>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</si>
  <si>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</si>
  <si>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</si>
  <si>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</si>
  <si>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</si>
  <si>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</si>
  <si>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</si>
  <si>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</si>
  <si>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</si>
  <si>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</si>
  <si>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</si>
  <si>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</si>
  <si>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</si>
  <si>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</si>
  <si>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</si>
  <si>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</si>
  <si>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</si>
  <si>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</si>
  <si>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</si>
  <si>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</si>
  <si>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</si>
  <si>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</si>
  <si>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</si>
  <si>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</si>
  <si>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</si>
  <si>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</si>
  <si>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</si>
  <si>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</si>
  <si>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</si>
  <si>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</si>
  <si>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</si>
  <si>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</si>
  <si>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</si>
  <si>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</si>
  <si>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</si>
  <si>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</si>
  <si>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</si>
  <si>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</si>
  <si>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</si>
  <si>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</si>
  <si>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</si>
  <si>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</si>
  <si>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</si>
  <si>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</si>
  <si>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</si>
  <si>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</si>
  <si>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</si>
  <si>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</si>
  <si>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</si>
  <si>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</si>
  <si>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</si>
  <si>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</si>
  <si>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</si>
  <si>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</si>
  <si>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</si>
  <si>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</si>
  <si>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</si>
  <si>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</si>
  <si>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</si>
  <si>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</si>
  <si>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</si>
  <si>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</si>
  <si>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</si>
  <si>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</si>
  <si>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</si>
  <si>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</si>
  <si>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</si>
  <si>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</si>
  <si>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</si>
  <si>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</si>
  <si>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</si>
  <si>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</si>
  <si>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</si>
  <si>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</si>
  <si>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</si>
  <si>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</si>
  <si>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</si>
  <si>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</si>
  <si>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</si>
  <si>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</si>
  <si>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</si>
  <si>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</si>
  <si>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</si>
  <si>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</si>
  <si>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</si>
  <si>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</si>
  <si>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</si>
  <si>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</si>
  <si>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</si>
  <si>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</si>
  <si>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</si>
  <si>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</si>
  <si>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</si>
  <si>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</si>
  <si>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</si>
  <si>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</si>
  <si>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</si>
  <si>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</si>
  <si>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</si>
  <si>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</si>
  <si>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</si>
  <si>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</si>
  <si>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</si>
  <si>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</si>
  <si>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</si>
  <si>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</si>
  <si>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</si>
  <si>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</si>
  <si>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</si>
  <si>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</si>
  <si>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</si>
  <si>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</si>
  <si>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</si>
  <si>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</si>
  <si>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</si>
  <si>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</si>
  <si>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</si>
  <si>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</si>
  <si>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</si>
  <si>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</si>
  <si>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</si>
  <si>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</si>
  <si>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</si>
  <si>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</si>
  <si>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</si>
  <si>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</si>
  <si>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</si>
  <si>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</si>
  <si>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</si>
  <si>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</si>
  <si>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</si>
  <si>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</si>
  <si>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</si>
  <si>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</si>
  <si>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</si>
  <si>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</si>
  <si>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</si>
  <si>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</si>
  <si>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</si>
  <si>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</si>
  <si>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</si>
  <si>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</si>
  <si>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</si>
  <si>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</si>
  <si>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</si>
  <si>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</si>
  <si>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</si>
  <si>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</si>
  <si>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</si>
  <si>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</si>
  <si>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</si>
  <si>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</si>
  <si>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</si>
  <si>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</si>
  <si>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</si>
  <si>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</si>
  <si>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</si>
  <si>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</si>
  <si>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</si>
  <si>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</si>
  <si>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</si>
  <si>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</si>
  <si>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</si>
  <si>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</si>
  <si>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</si>
  <si>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</si>
  <si>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</si>
  <si>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</si>
  <si>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</si>
  <si>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</si>
  <si>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</si>
  <si>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</si>
  <si>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</si>
  <si>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</si>
  <si>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</si>
  <si>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</si>
  <si>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</si>
  <si>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</si>
  <si>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</si>
  <si>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</si>
  <si>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</si>
  <si>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</si>
  <si>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</si>
  <si>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</si>
  <si>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</si>
  <si>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</si>
  <si>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</si>
  <si>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</si>
  <si>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</si>
  <si>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</si>
  <si>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</si>
  <si>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</si>
  <si>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</si>
  <si>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</si>
  <si>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</si>
  <si>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</si>
  <si>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</si>
  <si>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</si>
  <si>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</si>
  <si>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</si>
  <si>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</si>
  <si>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</si>
  <si>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</si>
  <si>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</si>
  <si>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</si>
  <si>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</si>
  <si>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</si>
  <si>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</si>
  <si>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</si>
  <si>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</si>
  <si>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</si>
  <si>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</si>
  <si>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</si>
  <si>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</si>
  <si>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</si>
  <si>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</si>
  <si>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</si>
  <si>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</si>
  <si>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</si>
  <si>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</si>
  <si>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</si>
  <si>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</si>
  <si>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</si>
  <si>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</si>
  <si>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</si>
  <si>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</si>
  <si>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</si>
  <si>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</si>
  <si>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</si>
  <si>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</si>
  <si>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</si>
  <si>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</si>
  <si>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</si>
  <si>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</si>
  <si>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</si>
  <si>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</si>
  <si>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</si>
  <si>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</si>
  <si>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</si>
  <si>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</si>
  <si>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</si>
  <si>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</si>
  <si>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</si>
  <si>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</si>
  <si>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</si>
  <si>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</si>
  <si>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</si>
  <si>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</si>
  <si>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</si>
  <si>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</si>
  <si>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</si>
  <si>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</si>
  <si>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</si>
  <si>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</si>
  <si>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</si>
  <si>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</si>
  <si>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</si>
  <si>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</si>
  <si>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</si>
  <si>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</si>
  <si>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</si>
  <si>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</si>
  <si>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</si>
  <si>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</si>
  <si>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</si>
  <si>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</si>
  <si>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</si>
  <si>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</si>
  <si>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</si>
  <si>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</si>
  <si>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</si>
  <si>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</si>
  <si>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</si>
  <si>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</si>
  <si>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</si>
  <si>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</si>
  <si>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</si>
  <si>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</si>
  <si>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</si>
  <si>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</si>
  <si>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</si>
  <si>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</si>
  <si>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</si>
  <si>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</si>
  <si>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</si>
  <si>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</si>
  <si>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</si>
  <si>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</si>
  <si>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</si>
  <si>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</si>
  <si>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</si>
  <si>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</si>
  <si>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</si>
  <si>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</si>
  <si>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</si>
  <si>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</si>
  <si>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</si>
  <si>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</si>
  <si>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</si>
  <si>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</si>
  <si>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</si>
  <si>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</si>
  <si>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</si>
  <si>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</si>
  <si>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</si>
  <si>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</si>
  <si>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</si>
  <si>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</si>
  <si>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</si>
  <si>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</si>
  <si>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</si>
  <si>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</si>
  <si>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</si>
  <si>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</si>
  <si>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</si>
  <si>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</si>
  <si>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</si>
  <si>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</si>
  <si>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</si>
  <si>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</si>
  <si>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</si>
  <si>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</si>
  <si>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</si>
  <si>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</si>
  <si>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</si>
  <si>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</si>
  <si>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</si>
  <si>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</si>
  <si>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</si>
  <si>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</si>
  <si>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</si>
  <si>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</si>
  <si>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</si>
  <si>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</si>
  <si>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</si>
  <si>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</si>
  <si>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</si>
  <si>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</si>
  <si>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</si>
  <si>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</si>
  <si>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</si>
  <si>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</si>
  <si>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</si>
  <si>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</si>
  <si>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</si>
  <si>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</si>
  <si>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</si>
  <si>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</si>
  <si>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</si>
  <si>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</si>
  <si>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</si>
  <si>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</si>
  <si>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</si>
  <si>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</si>
  <si>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</si>
  <si>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</si>
  <si>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</si>
  <si>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</si>
  <si>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</si>
  <si>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</si>
  <si>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</si>
  <si>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</si>
  <si>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</si>
  <si>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</si>
  <si>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</si>
  <si>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</si>
  <si>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</si>
  <si>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</si>
  <si>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</si>
  <si>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</si>
  <si>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</si>
  <si>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</si>
  <si>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</si>
  <si>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</si>
  <si>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</si>
  <si>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</si>
  <si>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</si>
  <si>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</si>
  <si>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</si>
  <si>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</si>
  <si>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</si>
  <si>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</si>
  <si>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</si>
  <si>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</si>
  <si>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</si>
  <si>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</si>
  <si>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</si>
  <si>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</si>
  <si>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</si>
  <si>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</si>
  <si>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</si>
  <si>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</si>
  <si>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</si>
  <si>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</si>
  <si>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</si>
  <si>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</si>
  <si>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</si>
  <si>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</si>
  <si>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</si>
  <si>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</si>
  <si>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</si>
  <si>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</si>
  <si>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</si>
  <si>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</si>
  <si>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</si>
  <si>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</si>
  <si>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</si>
  <si>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</si>
  <si>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</si>
  <si>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</si>
  <si>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</si>
  <si>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</si>
  <si>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</si>
  <si>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</si>
  <si>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</si>
  <si>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</si>
  <si>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</si>
  <si>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</si>
  <si>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</si>
  <si>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</si>
  <si>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</si>
  <si>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</si>
  <si>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</si>
  <si>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</si>
  <si>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</si>
  <si>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</si>
  <si>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</si>
  <si>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</si>
  <si>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</si>
  <si>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</si>
  <si>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</si>
  <si>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</si>
  <si>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</si>
  <si>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</si>
  <si>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</si>
  <si>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</si>
  <si>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</si>
  <si>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</si>
  <si>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</si>
  <si>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</si>
  <si>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</si>
  <si>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</si>
  <si>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</si>
  <si>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</si>
  <si>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</si>
  <si>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</si>
  <si>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</si>
  <si>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</si>
  <si>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</si>
  <si>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</si>
  <si>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</si>
  <si>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</si>
  <si>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</si>
  <si>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</si>
  <si>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</si>
  <si>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</si>
  <si>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</si>
  <si>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</si>
  <si>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</si>
  <si>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</si>
  <si>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</si>
  <si>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</si>
  <si>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</si>
  <si>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</si>
  <si>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</si>
  <si>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</si>
  <si>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</si>
  <si>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</si>
  <si>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</si>
  <si>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</si>
  <si>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</si>
  <si>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</si>
  <si>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</si>
  <si>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</si>
  <si>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</si>
  <si>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</si>
  <si>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</si>
  <si>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</si>
  <si>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</si>
  <si>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</si>
  <si>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</si>
  <si>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</si>
  <si>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</si>
  <si>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</si>
  <si>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</si>
  <si>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</si>
  <si>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</si>
  <si>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</si>
  <si>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</si>
  <si>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</si>
  <si>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</si>
  <si>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</si>
  <si>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</si>
  <si>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</si>
  <si>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</si>
  <si>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</si>
  <si>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</si>
  <si>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</si>
  <si>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</si>
  <si>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</si>
  <si>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</si>
  <si>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</si>
  <si>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</si>
  <si>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</si>
  <si>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</si>
  <si>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</si>
  <si>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</si>
  <si>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</si>
  <si>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</si>
  <si>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</si>
  <si>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</si>
  <si>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</si>
  <si>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</si>
  <si>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</si>
  <si>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</si>
  <si>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</si>
  <si>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</si>
  <si>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</si>
  <si>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</si>
  <si>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</si>
  <si>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</si>
  <si>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</si>
  <si>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</si>
  <si>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</si>
  <si>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</si>
  <si>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</si>
  <si>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</si>
  <si>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</si>
  <si>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</si>
  <si>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</si>
  <si>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</si>
  <si>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</si>
  <si>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</si>
  <si>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</si>
  <si>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</si>
  <si>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</si>
  <si>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</si>
  <si>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</si>
  <si>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</si>
  <si>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</si>
  <si>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</si>
  <si>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</si>
  <si>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</si>
  <si>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</si>
  <si>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</si>
  <si>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</si>
  <si>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</si>
  <si>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</si>
  <si>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</si>
  <si>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</si>
  <si>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</si>
  <si>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</si>
  <si>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</si>
  <si>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</si>
  <si>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</si>
  <si>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</si>
  <si>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</si>
  <si>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</si>
  <si>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</si>
  <si>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</si>
  <si>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</si>
  <si>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</si>
  <si>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</si>
  <si>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</si>
  <si>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</si>
  <si>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</si>
  <si>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</si>
  <si>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</si>
  <si>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</si>
  <si>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</si>
  <si>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</si>
  <si>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</si>
  <si>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</si>
  <si>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</si>
  <si>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</si>
  <si>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</si>
  <si>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</si>
  <si>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</si>
  <si>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</si>
  <si>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</si>
  <si>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</si>
  <si>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</si>
  <si>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</si>
  <si>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</si>
  <si>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</si>
  <si>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</si>
  <si>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</si>
  <si>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</si>
  <si>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</si>
  <si>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</si>
  <si>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</si>
  <si>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</si>
  <si>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</si>
  <si>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</si>
  <si>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</si>
  <si>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</si>
  <si>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</si>
  <si>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</si>
  <si>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</si>
  <si>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</si>
  <si>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</si>
  <si>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</si>
  <si>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</si>
  <si>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</si>
  <si>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</si>
  <si>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</si>
  <si>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</si>
  <si>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</si>
  <si>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</si>
  <si>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</si>
  <si>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</si>
  <si>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</si>
  <si>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</si>
  <si>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</si>
  <si>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</si>
  <si>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</si>
  <si>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</si>
  <si>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</si>
  <si>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</si>
  <si>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</si>
  <si>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</si>
  <si>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</si>
  <si>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</si>
  <si>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</si>
  <si>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</si>
  <si>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</si>
  <si>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</si>
  <si>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</si>
  <si>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</si>
  <si>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</si>
  <si>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</si>
  <si>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</si>
  <si>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</si>
  <si>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</si>
  <si>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</si>
  <si>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</si>
  <si>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</si>
  <si>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</si>
  <si>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</si>
  <si>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</si>
  <si>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</si>
  <si>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</si>
  <si>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</si>
  <si>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</si>
  <si>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</si>
  <si>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</si>
  <si>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</si>
  <si>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</si>
  <si>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</si>
  <si>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</si>
  <si>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</si>
  <si>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</si>
  <si>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</si>
  <si>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</si>
  <si>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</si>
  <si>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</si>
  <si>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</si>
  <si>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</si>
  <si>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</si>
  <si>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</si>
  <si>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</si>
  <si>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</si>
  <si>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</si>
  <si>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</si>
  <si>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</si>
  <si>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</si>
  <si>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</si>
  <si>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</si>
  <si>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</si>
  <si>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</si>
  <si>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</si>
  <si>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</si>
  <si>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</si>
  <si>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</si>
  <si>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</si>
  <si>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</si>
  <si>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</si>
  <si>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</si>
  <si>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</si>
  <si>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</si>
  <si>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</si>
  <si>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</si>
  <si>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</si>
  <si>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</si>
  <si>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</si>
  <si>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</si>
  <si>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</si>
  <si>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</si>
  <si>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</si>
  <si>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</si>
  <si>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</si>
  <si>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</si>
  <si>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</si>
  <si>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</si>
  <si>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</si>
  <si>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</si>
  <si>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</si>
  <si>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</si>
  <si>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</si>
  <si>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</si>
  <si>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</si>
  <si>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</si>
  <si>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</si>
  <si>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</si>
  <si>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</si>
  <si>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</si>
  <si>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</si>
  <si>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</si>
  <si>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</si>
  <si>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</si>
  <si>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</si>
  <si>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</si>
  <si>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</si>
  <si>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</si>
  <si>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</si>
  <si>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</si>
  <si>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</si>
  <si>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</si>
  <si>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</si>
  <si>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</si>
  <si>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</si>
  <si>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</si>
  <si>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</si>
  <si>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</si>
  <si>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</si>
  <si>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</si>
  <si>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</si>
  <si>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</si>
  <si>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</si>
  <si>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</si>
  <si>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</si>
  <si>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</si>
  <si>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</si>
  <si>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</si>
  <si>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</si>
  <si>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</si>
  <si>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</si>
  <si>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</si>
  <si>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</si>
  <si>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</si>
  <si>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</si>
  <si>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</si>
  <si>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</si>
  <si>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</si>
  <si>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</si>
  <si>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</si>
  <si>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</si>
  <si>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</si>
  <si>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</si>
  <si>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</si>
  <si>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</si>
  <si>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</si>
  <si>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</si>
  <si>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</si>
  <si>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</si>
  <si>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</si>
  <si>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</si>
  <si>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</si>
  <si>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</si>
  <si>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</si>
  <si>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</si>
  <si>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</si>
  <si>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</si>
  <si>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</si>
  <si>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</si>
  <si>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</si>
  <si>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</si>
  <si>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</si>
  <si>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</si>
  <si>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</si>
  <si>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</si>
  <si>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</si>
  <si>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</si>
  <si>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</si>
  <si>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</si>
  <si>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</si>
  <si>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</si>
  <si>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</si>
  <si>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</si>
  <si>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</si>
  <si>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</si>
  <si>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</si>
  <si>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</si>
  <si>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</si>
  <si>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</si>
  <si>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</si>
  <si>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</si>
  <si>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</si>
  <si>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</si>
  <si>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</si>
  <si>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</si>
  <si>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</si>
  <si>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</si>
  <si>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</si>
  <si>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</si>
  <si>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</si>
  <si>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</si>
  <si>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</si>
  <si>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</si>
  <si>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</si>
  <si>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</si>
  <si>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</si>
  <si>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</si>
  <si>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</si>
  <si>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</si>
  <si>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</si>
  <si>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</si>
  <si>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</si>
  <si>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</si>
  <si>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</si>
  <si>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</si>
  <si>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</si>
  <si>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</si>
  <si>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</si>
  <si>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</si>
  <si>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</si>
  <si>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</si>
  <si>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</si>
  <si>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</si>
  <si>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</si>
  <si>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</si>
  <si>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</si>
  <si>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</si>
  <si>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</si>
  <si>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</si>
  <si>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</si>
  <si>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</si>
  <si>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</si>
  <si>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</si>
  <si>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</si>
  <si>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</si>
  <si>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</si>
  <si>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</si>
  <si>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</si>
  <si>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</si>
  <si>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</si>
  <si>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</si>
  <si>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</si>
  <si>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</si>
  <si>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</si>
  <si>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</si>
  <si>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</si>
  <si>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</si>
  <si>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</si>
  <si>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</si>
  <si>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</si>
  <si>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</si>
  <si>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</si>
  <si>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</si>
  <si>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</si>
  <si>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</si>
  <si>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</si>
  <si>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</si>
  <si>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</si>
  <si>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</si>
  <si>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</si>
  <si>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</si>
  <si>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</si>
  <si>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</si>
  <si>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</si>
  <si>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</si>
  <si>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</si>
  <si>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</si>
  <si>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</si>
  <si>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</si>
  <si>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</si>
  <si>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</si>
  <si>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</si>
  <si>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</si>
  <si>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</si>
  <si>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</si>
  <si>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</si>
  <si>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</si>
  <si>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</si>
  <si>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</si>
  <si>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</si>
  <si>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</si>
  <si>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</si>
  <si>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</si>
  <si>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</si>
  <si>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</si>
  <si>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</si>
  <si>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</si>
  <si>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</si>
  <si>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</si>
  <si>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</si>
  <si>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</si>
  <si>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</si>
  <si>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</si>
  <si>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</si>
  <si>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</si>
  <si>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</si>
  <si>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</si>
  <si>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</si>
  <si>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</si>
  <si>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</si>
  <si>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</si>
  <si>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</si>
  <si>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</si>
  <si>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</si>
  <si>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</si>
  <si>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</si>
  <si>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</si>
  <si>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</si>
  <si>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</si>
  <si>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</si>
  <si>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</si>
  <si>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</si>
  <si>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</si>
  <si>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</si>
  <si>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</si>
  <si>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</si>
  <si>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</si>
  <si>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</si>
  <si>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</si>
  <si>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</si>
  <si>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</si>
  <si>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</si>
  <si>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</si>
  <si>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</si>
  <si>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</si>
  <si>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</si>
  <si>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</si>
  <si>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</si>
  <si>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</si>
  <si>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</si>
  <si>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</si>
  <si>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</si>
  <si>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</si>
  <si>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</si>
  <si>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</si>
  <si>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</si>
  <si>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</si>
  <si>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</si>
  <si>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</si>
  <si>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</si>
  <si>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</si>
  <si>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</si>
  <si>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</si>
  <si>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</si>
  <si>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</si>
  <si>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</si>
  <si>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</si>
  <si>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</si>
  <si>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</si>
  <si>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</si>
  <si>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</si>
  <si>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</si>
  <si>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</si>
  <si>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</si>
  <si>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</si>
  <si>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</si>
  <si>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</si>
  <si>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</si>
  <si>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</si>
  <si>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</si>
  <si>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</si>
  <si>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</si>
  <si>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</si>
  <si>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</si>
  <si>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</si>
  <si>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</si>
  <si>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</si>
  <si>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</si>
  <si>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</si>
  <si>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</si>
  <si>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</si>
  <si>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</si>
  <si>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</si>
  <si>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</si>
  <si>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</si>
  <si>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</si>
  <si>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</si>
  <si>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</si>
  <si>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</si>
  <si>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</si>
  <si>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</si>
  <si>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</si>
  <si>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</si>
  <si>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</si>
  <si>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</si>
  <si>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</si>
  <si>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</si>
  <si>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</si>
  <si>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</si>
  <si>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</si>
  <si>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</si>
  <si>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</si>
  <si>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</si>
  <si>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</si>
  <si>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</si>
  <si>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</si>
  <si>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</si>
  <si>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</si>
  <si>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</si>
  <si>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</si>
  <si>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</si>
  <si>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</si>
  <si>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</si>
  <si>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</si>
  <si>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</si>
  <si>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</si>
  <si>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</si>
  <si>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</si>
  <si>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</si>
  <si>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</si>
  <si>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</si>
  <si>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</si>
  <si>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</si>
  <si>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</si>
  <si>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</si>
  <si>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</si>
  <si>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</si>
  <si>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</si>
  <si>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</si>
  <si>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</si>
  <si>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</si>
  <si>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</si>
  <si>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</si>
  <si>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</si>
  <si>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</si>
  <si>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</si>
  <si>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</si>
  <si>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</si>
  <si>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</si>
  <si>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</si>
  <si>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</si>
  <si>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</si>
  <si>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</si>
  <si>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</si>
  <si>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</si>
  <si>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</si>
  <si>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</si>
  <si>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</si>
  <si>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</si>
  <si>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</si>
  <si>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</si>
  <si>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</si>
  <si>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</si>
  <si>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</si>
  <si>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</si>
  <si>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</si>
  <si>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</si>
  <si>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</si>
  <si>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</si>
  <si>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</si>
  <si>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</si>
  <si>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</si>
  <si>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</si>
  <si>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</si>
  <si>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</si>
  <si>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</si>
  <si>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</si>
  <si>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</si>
  <si>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</si>
  <si>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</si>
  <si>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</si>
  <si>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</si>
  <si>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</si>
  <si>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</si>
  <si>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</si>
  <si>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</si>
  <si>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</si>
  <si>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</si>
  <si>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</si>
  <si>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</si>
  <si>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</si>
  <si>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</si>
  <si>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</si>
  <si>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</si>
  <si>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</si>
  <si>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</si>
  <si>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</si>
  <si>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</si>
  <si>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</si>
  <si>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</si>
  <si>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</si>
  <si>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</si>
  <si>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</si>
  <si>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</si>
  <si>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</si>
  <si>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</si>
  <si>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</si>
  <si>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</si>
  <si>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</si>
  <si>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</si>
  <si>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</si>
  <si>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</si>
  <si>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</si>
  <si>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</si>
  <si>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</si>
  <si>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</si>
  <si>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</si>
  <si>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</si>
  <si>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</si>
  <si>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</si>
  <si>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</si>
  <si>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</si>
  <si>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</si>
  <si>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</si>
  <si>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</si>
  <si>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</si>
  <si>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</si>
  <si>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</si>
  <si>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</si>
  <si>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</si>
  <si>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</si>
  <si>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</si>
  <si>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</si>
  <si>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</si>
  <si>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</si>
  <si>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</si>
  <si>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</si>
  <si>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</si>
  <si>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</si>
  <si>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</si>
  <si>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</si>
  <si>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</si>
  <si>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</si>
  <si>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</si>
  <si>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</si>
  <si>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</si>
  <si>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</si>
  <si>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</si>
  <si>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</si>
  <si>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</si>
  <si>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</si>
  <si>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</si>
  <si>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</si>
  <si>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</si>
  <si>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</si>
  <si>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</si>
  <si>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</si>
  <si>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</si>
  <si>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</si>
  <si>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</si>
  <si>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</si>
  <si>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</si>
  <si>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</si>
  <si>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</si>
  <si>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</si>
  <si>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</si>
  <si>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</si>
  <si>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</si>
  <si>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</si>
  <si>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</si>
  <si>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</si>
  <si>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</si>
  <si>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</si>
  <si>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</si>
  <si>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</si>
  <si>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</si>
  <si>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</si>
  <si>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</si>
  <si>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</si>
  <si>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</si>
  <si>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</si>
  <si>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</si>
  <si>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</si>
  <si>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</si>
  <si>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</si>
  <si>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</si>
  <si>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</si>
  <si>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</si>
  <si>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</si>
  <si>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</si>
  <si>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</si>
  <si>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</si>
  <si>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</si>
  <si>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</si>
  <si>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</si>
  <si>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</si>
  <si>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</si>
  <si>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</si>
  <si>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</si>
  <si>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</si>
  <si>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</si>
  <si>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</si>
  <si>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</si>
  <si>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</si>
  <si>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</si>
  <si>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</si>
  <si>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</si>
  <si>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</si>
  <si>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</si>
  <si>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</si>
  <si>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</si>
  <si>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</si>
  <si>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</si>
  <si>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</si>
  <si>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</si>
  <si>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</si>
  <si>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</si>
  <si>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</si>
  <si>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</si>
  <si>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</si>
  <si>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</si>
  <si>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</si>
  <si>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</si>
  <si>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</si>
  <si>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</si>
  <si>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</si>
  <si>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</si>
  <si>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</si>
  <si>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</si>
  <si>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</si>
  <si>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</si>
  <si>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</si>
  <si>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</si>
  <si>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</si>
  <si>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</si>
  <si>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</si>
  <si>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</si>
  <si>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</si>
  <si>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</si>
  <si>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</si>
  <si>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</si>
  <si>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</si>
  <si>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</si>
  <si>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</si>
  <si>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</si>
  <si>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</si>
  <si>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</si>
  <si>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</si>
  <si>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</si>
  <si>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</si>
  <si>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</si>
  <si>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</si>
  <si>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</si>
  <si>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</si>
  <si>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</si>
  <si>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</si>
  <si>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</si>
  <si>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</si>
  <si>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</si>
  <si>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</si>
  <si>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</si>
  <si>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</si>
  <si>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</si>
  <si>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</si>
  <si>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</si>
  <si>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</si>
  <si>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</si>
  <si>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</si>
  <si>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</si>
  <si>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</si>
  <si>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</si>
  <si>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</si>
  <si>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</si>
  <si>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</si>
  <si>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</si>
  <si>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</si>
  <si>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</si>
  <si>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</si>
  <si>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</si>
  <si>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</si>
  <si>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</si>
  <si>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</si>
  <si>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</si>
  <si>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</si>
  <si>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</si>
  <si>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</si>
  <si>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</si>
  <si>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</si>
  <si>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</si>
  <si>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</si>
  <si>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</si>
  <si>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</si>
  <si>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</si>
  <si>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</si>
  <si>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</si>
  <si>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</si>
  <si>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</si>
  <si>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</si>
  <si>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</si>
  <si>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</si>
  <si>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</si>
  <si>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</si>
  <si>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</si>
  <si>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</si>
  <si>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</si>
  <si>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</si>
  <si>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</si>
  <si>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</si>
  <si>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</si>
  <si>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</si>
  <si>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</si>
  <si>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</si>
  <si>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</si>
  <si>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</si>
  <si>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</si>
  <si>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</si>
  <si>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</si>
  <si>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</si>
  <si>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</si>
  <si>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</si>
  <si>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</si>
  <si>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</si>
  <si>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</si>
  <si>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</si>
  <si>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</si>
  <si>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</si>
  <si>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</si>
  <si>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</si>
  <si>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</si>
  <si>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</si>
  <si>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</si>
  <si>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</si>
  <si>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</si>
  <si>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</si>
  <si>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</si>
  <si>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</si>
  <si>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</si>
  <si>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</si>
  <si>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</si>
  <si>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</si>
  <si>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</si>
  <si>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</si>
  <si>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</si>
  <si>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</si>
  <si>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</si>
  <si>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</si>
  <si>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</si>
  <si>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</si>
  <si>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</si>
  <si>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</si>
  <si>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</si>
  <si>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</si>
  <si>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</si>
  <si>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</si>
  <si>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</si>
  <si>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</si>
  <si>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</si>
  <si>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</si>
  <si>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</si>
  <si>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</si>
  <si>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</si>
  <si>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</si>
  <si>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</si>
  <si>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</si>
  <si>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</si>
  <si>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</si>
  <si>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</si>
  <si>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</si>
  <si>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</si>
  <si>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</si>
  <si>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</si>
  <si>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</si>
  <si>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</si>
  <si>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</si>
  <si>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</si>
  <si>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</si>
  <si>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</si>
  <si>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</si>
  <si>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</si>
  <si>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</si>
  <si>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</si>
  <si>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</si>
  <si>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</si>
  <si>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</si>
  <si>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</si>
  <si>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</si>
  <si>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</si>
  <si>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</si>
  <si>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</si>
  <si>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</si>
  <si>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</si>
  <si>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</si>
  <si>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</si>
  <si>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</si>
  <si>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</si>
  <si>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</si>
  <si>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</si>
  <si>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</si>
  <si>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</si>
  <si>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</si>
  <si>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</si>
  <si>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</si>
  <si>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</si>
  <si>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</si>
  <si>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</si>
  <si>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</si>
  <si>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</si>
  <si>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</si>
  <si>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</si>
  <si>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</si>
  <si>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</si>
  <si>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</si>
  <si>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</si>
  <si>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</si>
  <si>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</si>
  <si>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</si>
  <si>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</si>
  <si>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</si>
  <si>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</si>
  <si>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</si>
  <si>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</si>
  <si>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</si>
  <si>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</si>
  <si>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</si>
  <si>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</si>
  <si>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</si>
  <si>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</si>
  <si>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</si>
  <si>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</si>
  <si>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</si>
  <si>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</si>
  <si>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</si>
  <si>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</si>
  <si>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</si>
  <si>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</si>
  <si>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</si>
  <si>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</si>
  <si>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</si>
  <si>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</si>
  <si>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</si>
  <si>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</si>
  <si>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</si>
  <si>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</si>
  <si>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</si>
  <si>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</si>
  <si>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</si>
  <si>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</si>
  <si>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</si>
  <si>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</si>
  <si>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</si>
  <si>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</si>
  <si>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</si>
  <si>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</si>
  <si>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</si>
  <si>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</si>
  <si>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</si>
  <si>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</si>
  <si>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</si>
  <si>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</si>
  <si>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</si>
  <si>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</si>
  <si>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</si>
  <si>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</si>
  <si>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</si>
  <si>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</si>
  <si>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</si>
  <si>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</si>
  <si>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</si>
  <si>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</si>
  <si>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</si>
  <si>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</si>
  <si>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</si>
  <si>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</si>
  <si>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</si>
  <si>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</si>
  <si>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</si>
  <si>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</si>
  <si>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</si>
  <si>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</si>
  <si>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</si>
  <si>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</si>
  <si>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</si>
  <si>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</si>
  <si>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</si>
  <si>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</si>
  <si>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</si>
  <si>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</si>
  <si>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</si>
  <si>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</si>
  <si>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</si>
  <si>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</si>
  <si>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</si>
  <si>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</si>
  <si>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</si>
  <si>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</si>
  <si>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</si>
  <si>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</si>
  <si>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</si>
  <si>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</si>
  <si>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</si>
  <si>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</si>
  <si>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</si>
  <si>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</si>
  <si>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</si>
  <si>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</si>
  <si>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</si>
  <si>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</si>
  <si>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</si>
  <si>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</si>
  <si>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</si>
  <si>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</si>
  <si>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</si>
  <si>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</si>
  <si>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</si>
  <si>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</si>
  <si>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</si>
  <si>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</si>
  <si>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</si>
  <si>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</si>
  <si>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</si>
  <si>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</si>
  <si>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</si>
  <si>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</si>
  <si>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</si>
  <si>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</si>
  <si>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</si>
  <si>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</si>
  <si>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</si>
  <si>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</si>
  <si>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</si>
  <si>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</si>
  <si>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</si>
  <si>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</si>
  <si>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</si>
  <si>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</si>
  <si>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</si>
  <si>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</si>
  <si>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</si>
  <si>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</si>
  <si>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</si>
  <si>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</si>
  <si>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</si>
  <si>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</si>
  <si>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</si>
  <si>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</si>
  <si>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</si>
  <si>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</si>
  <si>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</si>
  <si>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</si>
  <si>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</si>
  <si>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</si>
  <si>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</si>
  <si>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</si>
  <si>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</si>
  <si>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</si>
  <si>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</si>
  <si>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</si>
  <si>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</si>
  <si>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</si>
  <si>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</si>
  <si>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</si>
  <si>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</si>
  <si>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</si>
  <si>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</si>
  <si>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</si>
  <si>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</si>
  <si>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</si>
  <si>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</si>
  <si>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</si>
  <si>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</si>
  <si>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</si>
  <si>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</si>
  <si>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</si>
  <si>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</si>
  <si>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</si>
  <si>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</si>
  <si>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</si>
  <si>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</si>
  <si>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</si>
  <si>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</si>
  <si>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</si>
  <si>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</si>
  <si>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</si>
  <si>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</si>
  <si>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</si>
  <si>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</si>
  <si>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</si>
  <si>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</si>
  <si>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</si>
  <si>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</si>
  <si>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</si>
  <si>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</si>
  <si>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</si>
  <si>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</si>
  <si>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</si>
  <si>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</si>
  <si>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</si>
  <si>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</si>
  <si>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</si>
  <si>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</si>
  <si>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</si>
  <si>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</si>
  <si>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</si>
  <si>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</si>
  <si>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</si>
  <si>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</si>
  <si>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</si>
  <si>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</si>
  <si>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</si>
  <si>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</si>
  <si>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</si>
  <si>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</si>
  <si>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</si>
  <si>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</si>
  <si>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</si>
  <si>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</si>
  <si>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</si>
  <si>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</si>
  <si>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</si>
  <si>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</si>
  <si>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</si>
  <si>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</si>
  <si>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</si>
  <si>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</si>
  <si>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</si>
  <si>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</si>
  <si>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</si>
  <si>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</si>
  <si>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</si>
  <si>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</si>
  <si>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</si>
  <si>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</si>
  <si>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</si>
  <si>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</si>
  <si>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</si>
  <si>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</si>
  <si>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</si>
  <si>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</si>
  <si>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</si>
  <si>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</si>
  <si>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</si>
  <si>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</si>
  <si>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</si>
  <si>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</si>
  <si>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</si>
  <si>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</si>
  <si>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</si>
  <si>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</si>
  <si>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</si>
  <si>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</si>
  <si>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</si>
  <si>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</si>
  <si>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</si>
  <si>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</si>
  <si>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</si>
  <si>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</si>
  <si>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</si>
  <si>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</si>
  <si>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</si>
  <si>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</si>
  <si>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</si>
  <si>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</si>
  <si>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</si>
  <si>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</si>
  <si>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</si>
  <si>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</si>
  <si>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</si>
  <si>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</si>
  <si>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</si>
  <si>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</si>
  <si>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</si>
  <si>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</si>
  <si>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</si>
  <si>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</si>
  <si>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</si>
  <si>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</si>
  <si>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</si>
  <si>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</si>
  <si>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</si>
  <si>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</si>
  <si>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</si>
  <si>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</si>
  <si>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</si>
  <si>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</si>
  <si>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</si>
  <si>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</si>
  <si>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</si>
  <si>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</si>
  <si>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</si>
  <si>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</si>
  <si>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</si>
  <si>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</si>
  <si>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</si>
  <si>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</si>
  <si>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</si>
  <si>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</si>
  <si>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</si>
  <si>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</si>
  <si>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</si>
  <si>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</si>
  <si>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</si>
  <si>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</si>
  <si>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</si>
  <si>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</si>
  <si>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</si>
  <si>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</si>
  <si>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</si>
  <si>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</si>
  <si>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</si>
  <si>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</si>
  <si>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</si>
  <si>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</si>
  <si>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</si>
  <si>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</si>
  <si>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</si>
  <si>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</si>
  <si>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</si>
  <si>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</si>
  <si>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</si>
  <si>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</si>
  <si>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</si>
  <si>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</si>
  <si>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</si>
  <si>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</si>
  <si>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</si>
  <si>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</si>
  <si>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</si>
  <si>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</si>
  <si>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</si>
  <si>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</si>
  <si>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</si>
  <si>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</si>
  <si>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</si>
  <si>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</si>
  <si>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</si>
  <si>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</si>
  <si>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</si>
  <si>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</si>
  <si>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</si>
  <si>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</si>
  <si>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</si>
  <si>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</si>
  <si>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</si>
  <si>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</si>
  <si>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</si>
  <si>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</si>
  <si>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</si>
  <si>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</si>
  <si>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</si>
  <si>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</si>
  <si>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</si>
  <si>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</si>
  <si>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</si>
  <si>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</si>
  <si>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</si>
  <si>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</si>
  <si>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</si>
  <si>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</si>
  <si>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</si>
  <si>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</si>
  <si>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</si>
  <si>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</si>
  <si>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</si>
  <si>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</si>
  <si>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</si>
  <si>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</si>
  <si>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</si>
  <si>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</si>
  <si>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</si>
  <si>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</si>
  <si>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</si>
  <si>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</si>
  <si>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</si>
  <si>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</si>
  <si>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</si>
  <si>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</si>
  <si>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</si>
  <si>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</si>
  <si>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</si>
  <si>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</si>
  <si>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</si>
  <si>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</si>
  <si>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</si>
  <si>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</si>
  <si>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</si>
  <si>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</si>
  <si>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</si>
  <si>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</si>
  <si>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</si>
  <si>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</si>
  <si>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</si>
  <si>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</si>
  <si>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</si>
  <si>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</si>
  <si>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</si>
  <si>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</si>
  <si>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</si>
  <si>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</si>
  <si>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</si>
  <si>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</si>
  <si>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</si>
  <si>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</si>
  <si>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</si>
  <si>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</si>
  <si>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</si>
  <si>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</si>
  <si>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</si>
  <si>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</si>
  <si>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</si>
  <si>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</si>
  <si>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</si>
  <si>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</si>
  <si>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</si>
  <si>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</si>
  <si>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</si>
  <si>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</si>
  <si>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</si>
  <si>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</si>
  <si>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</si>
  <si>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</si>
  <si>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</si>
  <si>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</si>
  <si>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</si>
  <si>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</si>
  <si>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</si>
  <si>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</si>
  <si>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</si>
  <si>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</si>
  <si>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</si>
  <si>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</si>
  <si>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</si>
  <si>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</si>
  <si>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</si>
  <si>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</si>
  <si>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</si>
  <si>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</si>
  <si>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</si>
  <si>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</si>
  <si>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</si>
  <si>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</si>
  <si>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</si>
  <si>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</si>
  <si>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</si>
  <si>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</si>
  <si>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</si>
  <si>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</si>
  <si>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</si>
  <si>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</si>
  <si>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</si>
  <si>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</si>
  <si>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</si>
  <si>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</si>
  <si>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</si>
  <si>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</si>
  <si>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</si>
  <si>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</si>
  <si>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</si>
  <si>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</si>
  <si>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</si>
  <si>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</si>
  <si>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</si>
  <si>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</si>
  <si>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</si>
  <si>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</si>
  <si>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</si>
  <si>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</si>
  <si>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</si>
  <si>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</si>
  <si>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</si>
  <si>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</si>
  <si>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</si>
  <si>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</si>
  <si>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</si>
  <si>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</si>
  <si>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</si>
  <si>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</si>
  <si>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</si>
  <si>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</si>
  <si>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</si>
  <si>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</si>
  <si>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</si>
  <si>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</si>
  <si>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</si>
  <si>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</si>
  <si>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</si>
  <si>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</si>
  <si>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</si>
  <si>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</si>
  <si>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</si>
  <si>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</si>
  <si>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</si>
  <si>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</si>
  <si>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</si>
  <si>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</si>
  <si>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</si>
  <si>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</si>
  <si>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</si>
  <si>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</si>
  <si>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</si>
  <si>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</si>
  <si>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</si>
  <si>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</si>
  <si>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</si>
  <si>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</si>
  <si>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</si>
  <si>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</si>
  <si>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</si>
  <si>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</si>
  <si>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</si>
  <si>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</si>
  <si>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</si>
  <si>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</si>
  <si>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</si>
  <si>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</si>
  <si>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</si>
  <si>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</si>
  <si>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</si>
  <si>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</si>
  <si>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</si>
  <si>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</si>
  <si>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</si>
  <si>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</si>
  <si>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</si>
  <si>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</si>
  <si>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</si>
  <si>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</si>
  <si>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</si>
  <si>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</si>
  <si>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</si>
  <si>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</si>
  <si>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</si>
  <si>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</si>
  <si>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</si>
  <si>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</si>
  <si>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</si>
  <si>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</si>
  <si>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</si>
  <si>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</si>
  <si>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</si>
  <si>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</si>
  <si>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</si>
  <si>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</si>
  <si>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</si>
  <si>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</si>
  <si>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</si>
  <si>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</si>
  <si>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</si>
  <si>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</si>
  <si>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</si>
  <si>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</si>
  <si>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</si>
  <si>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</si>
  <si>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</si>
  <si>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</si>
  <si>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</si>
  <si>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</si>
  <si>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</si>
  <si>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</si>
  <si>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</si>
  <si>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</si>
  <si>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</si>
  <si>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</si>
  <si>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</si>
  <si>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</si>
  <si>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</si>
  <si>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</si>
  <si>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</si>
  <si>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</si>
  <si>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</si>
  <si>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</si>
  <si>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</si>
  <si>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</si>
  <si>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</si>
  <si>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</si>
  <si>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</si>
  <si>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</si>
  <si>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</si>
  <si>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</si>
  <si>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</si>
  <si>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</si>
  <si>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</si>
  <si>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</si>
  <si>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</si>
  <si>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</si>
  <si>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</si>
  <si>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</si>
  <si>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</si>
  <si>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</si>
  <si>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</si>
  <si>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</si>
  <si>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</si>
  <si>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</si>
  <si>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</si>
  <si>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</si>
  <si>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</si>
  <si>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</si>
  <si>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</si>
  <si>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</si>
  <si>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</si>
  <si>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</si>
  <si>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</si>
  <si>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</si>
  <si>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</si>
  <si>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</si>
  <si>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</si>
  <si>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</si>
  <si>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</si>
  <si>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</si>
  <si>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</si>
  <si>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</si>
  <si>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</si>
  <si>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</si>
  <si>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</si>
  <si>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</si>
  <si>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</si>
  <si>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</si>
  <si>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</si>
  <si>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</si>
  <si>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</si>
  <si>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</si>
  <si>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</si>
  <si>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</si>
  <si>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</si>
  <si>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</si>
  <si>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</si>
  <si>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</si>
  <si>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</si>
  <si>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</si>
  <si>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</si>
  <si>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</si>
  <si>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</si>
  <si>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</si>
  <si>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</si>
  <si>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</si>
  <si>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</si>
  <si>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</si>
  <si>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</si>
  <si>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</si>
  <si>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</si>
  <si>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</si>
  <si>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</si>
  <si>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</si>
  <si>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</si>
  <si>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</si>
  <si>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</si>
  <si>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</si>
  <si>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</si>
  <si>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</si>
  <si>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</si>
  <si>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</si>
  <si>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</si>
  <si>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</si>
  <si>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</si>
  <si>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</si>
  <si>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</si>
  <si>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</si>
  <si>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</si>
  <si>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</si>
  <si>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</si>
  <si>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</si>
  <si>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</si>
  <si>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</si>
  <si>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</si>
  <si>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</si>
  <si>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</si>
  <si>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</si>
  <si>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</si>
  <si>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</si>
  <si>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</si>
  <si>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</si>
  <si>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</si>
  <si>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</si>
  <si>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</si>
  <si>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</si>
  <si>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</si>
  <si>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</si>
  <si>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</si>
  <si>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</si>
  <si>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</si>
  <si>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</si>
  <si>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</si>
  <si>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</si>
  <si>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</si>
  <si>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</si>
  <si>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</si>
  <si>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</si>
  <si>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</si>
  <si>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</si>
  <si>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</si>
  <si>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</si>
  <si>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</si>
  <si>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</si>
  <si>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</si>
  <si>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</si>
  <si>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</si>
  <si>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</si>
  <si>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</si>
  <si>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</si>
  <si>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</si>
  <si>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</si>
  <si>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</si>
  <si>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</si>
  <si>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</si>
  <si>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</si>
  <si>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</si>
  <si>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</si>
  <si>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</si>
  <si>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</si>
  <si>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</si>
  <si>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</si>
  <si>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</si>
  <si>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</si>
  <si>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</si>
  <si>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</si>
  <si>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</si>
  <si>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</si>
  <si>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</si>
  <si>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</si>
  <si>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</si>
  <si>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</si>
  <si>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</si>
  <si>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</si>
  <si>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</si>
  <si>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</si>
  <si>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</si>
  <si>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</si>
  <si>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</si>
  <si>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</si>
  <si>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</si>
  <si>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</si>
  <si>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</si>
  <si>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</si>
  <si>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</si>
  <si>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</si>
  <si>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</si>
  <si>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</si>
  <si>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</si>
  <si>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</si>
  <si>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</si>
  <si>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</si>
  <si>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</si>
  <si>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</si>
  <si>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</si>
  <si>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</si>
  <si>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</si>
  <si>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</si>
  <si>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</si>
  <si>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</si>
  <si>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</si>
  <si>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</si>
  <si>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</si>
  <si>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</si>
  <si>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</si>
  <si>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</si>
  <si>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</si>
  <si>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</si>
  <si>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</si>
  <si>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</si>
  <si>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</si>
  <si>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</si>
  <si>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</si>
  <si>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</si>
  <si>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</si>
  <si>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</si>
  <si>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</si>
  <si>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</si>
  <si>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</si>
  <si>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</si>
  <si>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</si>
  <si>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</si>
  <si>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</si>
  <si>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</si>
  <si>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</si>
  <si>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</si>
  <si>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</si>
  <si>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</si>
  <si>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</si>
  <si>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</si>
  <si>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</si>
  <si>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</si>
  <si>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</si>
  <si>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</si>
  <si>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</si>
  <si>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</si>
  <si>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</si>
  <si>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</si>
  <si>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</si>
  <si>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</si>
  <si>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</si>
  <si>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</si>
  <si>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</si>
  <si>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</si>
  <si>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</si>
  <si>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</si>
  <si>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</si>
  <si>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</si>
  <si>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</si>
  <si>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</si>
  <si>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</si>
  <si>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</si>
  <si>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</si>
  <si>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</si>
  <si>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</si>
  <si>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</si>
  <si>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</si>
  <si>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</si>
  <si>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</si>
  <si>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</si>
  <si>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</si>
  <si>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</si>
  <si>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</si>
  <si>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</si>
  <si>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</si>
  <si>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</si>
  <si>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</si>
  <si>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</si>
  <si>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</si>
  <si>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</si>
  <si>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</si>
  <si>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</si>
  <si>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</si>
  <si>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</si>
  <si>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</si>
  <si>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</si>
  <si>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</si>
  <si>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</si>
  <si>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</si>
  <si>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</si>
  <si>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</si>
  <si>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</si>
  <si>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</si>
  <si>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</si>
  <si>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</si>
  <si>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</si>
  <si>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</si>
  <si>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</si>
  <si>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</si>
  <si>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</si>
  <si>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</si>
  <si>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</si>
  <si>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</si>
  <si>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</si>
  <si>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</si>
  <si>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</si>
  <si>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</si>
  <si>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</si>
  <si>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</si>
  <si>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</si>
  <si>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</si>
  <si>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</si>
  <si>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</si>
  <si>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</si>
  <si>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</si>
  <si>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</si>
  <si>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</si>
  <si>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</si>
  <si>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</si>
  <si>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</si>
  <si>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</si>
  <si>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</si>
  <si>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</si>
  <si>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</si>
  <si>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</si>
  <si>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</si>
  <si>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</si>
  <si>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</si>
  <si>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</si>
  <si>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</si>
  <si>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</si>
  <si>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</si>
  <si>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</si>
  <si>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</si>
  <si>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</si>
  <si>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</si>
  <si>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</si>
  <si>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</si>
  <si>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</si>
  <si>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</si>
  <si>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</si>
  <si>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</si>
  <si>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</si>
  <si>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</si>
  <si>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</si>
  <si>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</si>
  <si>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</si>
  <si>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</si>
  <si>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</si>
  <si>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</si>
  <si>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</si>
  <si>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</si>
  <si>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</si>
  <si>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</si>
  <si>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</si>
  <si>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</si>
  <si>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</si>
  <si>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</si>
  <si>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</si>
  <si>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</si>
  <si>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</si>
  <si>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</si>
  <si>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</si>
  <si>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</si>
  <si>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</si>
  <si>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</si>
  <si>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</si>
  <si>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</si>
  <si>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</si>
  <si>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</si>
  <si>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</si>
  <si>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</si>
  <si>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</si>
  <si>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</si>
  <si>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</si>
  <si>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</si>
  <si>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</si>
  <si>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</si>
  <si>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</si>
  <si>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</si>
  <si>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</si>
  <si>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</si>
  <si>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</si>
  <si>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</si>
  <si>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</si>
  <si>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</si>
  <si>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</si>
  <si>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</si>
  <si>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</si>
  <si>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</si>
  <si>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</si>
  <si>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</si>
  <si>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</si>
  <si>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</si>
  <si>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</si>
  <si>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</si>
  <si>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</si>
  <si>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</si>
  <si>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</si>
  <si>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</si>
  <si>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</si>
  <si>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</si>
  <si>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</si>
  <si>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</si>
  <si>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</si>
  <si>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</si>
  <si>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</si>
  <si>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</si>
  <si>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</si>
  <si>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</si>
  <si>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</si>
  <si>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</si>
  <si>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</si>
  <si>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</si>
  <si>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</si>
  <si>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</si>
  <si>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</si>
  <si>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</si>
  <si>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</si>
  <si>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</si>
  <si>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</si>
  <si>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</si>
  <si>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</si>
  <si>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</si>
  <si>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</si>
  <si>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</si>
  <si>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</si>
  <si>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</si>
  <si>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</si>
  <si>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</si>
  <si>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</si>
  <si>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</si>
  <si>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</si>
  <si>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</si>
  <si>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</si>
  <si>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</si>
  <si>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</si>
  <si>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</si>
  <si>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</si>
  <si>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</si>
  <si>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</si>
  <si>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</si>
  <si>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</si>
  <si>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</si>
  <si>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</si>
  <si>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</si>
  <si>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</si>
  <si>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</si>
  <si>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</si>
  <si>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</si>
  <si>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</si>
  <si>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</si>
  <si>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</si>
  <si>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</si>
  <si>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</si>
  <si>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</si>
  <si>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</si>
  <si>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</si>
  <si>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</si>
  <si>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</si>
  <si>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</si>
  <si>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</si>
  <si>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</si>
  <si>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</si>
  <si>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</si>
  <si>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</si>
  <si>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</si>
  <si>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</si>
  <si>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</si>
  <si>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</si>
  <si>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</si>
  <si>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</si>
  <si>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</si>
  <si>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</si>
  <si>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</si>
  <si>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</si>
  <si>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</si>
  <si>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</si>
  <si>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</si>
  <si>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</si>
  <si>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</si>
  <si>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</si>
  <si>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</si>
  <si>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</si>
  <si>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</si>
  <si>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</si>
  <si>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</si>
  <si>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</si>
  <si>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</si>
  <si>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</si>
  <si>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</si>
  <si>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</si>
  <si>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</si>
  <si>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</si>
  <si>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</si>
  <si>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</si>
  <si>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</si>
  <si>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</si>
  <si>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</si>
  <si>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</si>
  <si>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</si>
  <si>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</si>
  <si>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</si>
  <si>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</si>
  <si>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</si>
  <si>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</si>
  <si>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</si>
  <si>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</si>
  <si>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</si>
  <si>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</si>
  <si>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</si>
  <si>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</si>
  <si>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</si>
  <si>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</si>
  <si>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</si>
  <si>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</si>
  <si>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</si>
  <si>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</si>
  <si>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</si>
  <si>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</si>
  <si>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</si>
  <si>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</si>
  <si>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</si>
  <si>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</si>
  <si>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</si>
  <si>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</si>
  <si>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</si>
  <si>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</si>
  <si>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</si>
  <si>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</si>
  <si>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</si>
  <si>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</si>
  <si>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</si>
  <si>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</si>
  <si>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</si>
  <si>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</si>
  <si>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</si>
  <si>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</si>
  <si>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</si>
  <si>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</si>
  <si>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</si>
  <si>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</si>
  <si>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</si>
  <si>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</si>
  <si>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</si>
  <si>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</si>
  <si>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</si>
  <si>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</si>
  <si>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</si>
  <si>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</si>
  <si>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</si>
  <si>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</si>
  <si>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</si>
  <si>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</si>
  <si>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</si>
  <si>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</si>
  <si>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</si>
  <si>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</si>
  <si>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</si>
  <si>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</si>
  <si>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</si>
  <si>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</si>
  <si>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</si>
  <si>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</si>
  <si>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</si>
  <si>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</si>
  <si>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</si>
  <si>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</si>
  <si>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</si>
  <si>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</si>
  <si>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</si>
  <si>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</si>
  <si>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</si>
  <si>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</si>
  <si>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</si>
  <si>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</si>
  <si>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</si>
  <si>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</si>
  <si>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</si>
  <si>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</si>
  <si>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</si>
  <si>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</si>
  <si>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</si>
  <si>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</si>
  <si>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</si>
  <si>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</si>
  <si>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</si>
  <si>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</si>
  <si>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</si>
  <si>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</si>
  <si>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</si>
  <si>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</si>
  <si>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</si>
  <si>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</si>
  <si>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</si>
  <si>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</si>
  <si>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</si>
  <si>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</si>
  <si>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</si>
  <si>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</si>
  <si>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</si>
  <si>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</si>
  <si>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</si>
  <si>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</si>
  <si>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</si>
  <si>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</si>
  <si>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</si>
  <si>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</si>
  <si>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</si>
  <si>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</si>
  <si>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</si>
  <si>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</si>
  <si>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</si>
  <si>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</si>
  <si>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</si>
  <si>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</si>
  <si>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</si>
  <si>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</si>
  <si>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</si>
  <si>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</si>
  <si>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</si>
  <si>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</si>
  <si>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</si>
  <si>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</si>
  <si>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</si>
  <si>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</si>
  <si>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</si>
  <si>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</si>
  <si>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</si>
  <si>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</si>
  <si>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</si>
  <si>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</si>
  <si>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</si>
  <si>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</si>
  <si>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</si>
  <si>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</si>
  <si>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</si>
  <si>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</si>
  <si>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</si>
  <si>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</si>
  <si>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</si>
  <si>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</si>
  <si>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</si>
  <si>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</si>
  <si>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</si>
  <si>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</si>
  <si>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</si>
  <si>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</si>
  <si>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</si>
  <si>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</si>
  <si>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</si>
  <si>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</si>
  <si>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</si>
  <si>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</si>
  <si>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</si>
  <si>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</si>
  <si>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</si>
  <si>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</si>
  <si>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</si>
  <si>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</si>
  <si>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</si>
  <si>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</si>
  <si>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</si>
  <si>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</si>
  <si>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</si>
  <si>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</si>
  <si>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</si>
  <si>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</si>
  <si>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</si>
  <si>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</si>
  <si>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</si>
  <si>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</si>
  <si>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</si>
  <si>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</si>
  <si>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</si>
  <si>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</si>
  <si>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</si>
  <si>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</si>
  <si>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</si>
  <si>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</si>
  <si>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</si>
  <si>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</si>
  <si>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</si>
  <si>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</si>
  <si>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</si>
  <si>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</si>
  <si>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</si>
  <si>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</si>
  <si>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</si>
  <si>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</si>
  <si>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</si>
  <si>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</si>
  <si>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</si>
  <si>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</si>
  <si>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</si>
  <si>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</si>
  <si>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</si>
  <si>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</si>
  <si>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</si>
  <si>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</si>
  <si>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</si>
  <si>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</si>
  <si>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</si>
  <si>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</si>
  <si>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</si>
  <si>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</si>
  <si>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</si>
  <si>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</si>
  <si>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</si>
  <si>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</si>
  <si>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</si>
  <si>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</si>
  <si>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</si>
  <si>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</si>
  <si>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</si>
  <si>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</si>
  <si>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</si>
  <si>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</si>
  <si>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</si>
  <si>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</si>
  <si>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</si>
  <si>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</si>
  <si>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</si>
  <si>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</si>
  <si>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</si>
  <si>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</si>
  <si>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</si>
  <si>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</si>
  <si>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</si>
  <si>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</si>
  <si>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</si>
  <si>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</si>
  <si>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</si>
  <si>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</si>
  <si>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</si>
  <si>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</si>
  <si>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</si>
  <si>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</si>
  <si>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</si>
  <si>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</si>
  <si>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</si>
  <si>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</si>
  <si>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</si>
  <si>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</si>
  <si>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</si>
  <si>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</si>
  <si>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</si>
  <si>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</si>
  <si>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</si>
  <si>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</si>
  <si>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</si>
  <si>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</si>
  <si>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</si>
  <si>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</si>
  <si>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</si>
  <si>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</si>
  <si>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</si>
  <si>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</si>
  <si>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</si>
  <si>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</si>
  <si>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</si>
  <si>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</si>
  <si>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</si>
  <si>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</si>
  <si>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</si>
  <si>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</si>
  <si>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</si>
  <si>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</si>
  <si>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</si>
  <si>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</si>
  <si>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</si>
  <si>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</si>
  <si>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</si>
  <si>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</si>
  <si>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</si>
  <si>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</si>
  <si>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</si>
  <si>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</si>
  <si>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</si>
  <si>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</si>
  <si>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</si>
  <si>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</si>
  <si>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</si>
  <si>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</si>
  <si>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</si>
  <si>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</si>
  <si>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</si>
  <si>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</si>
  <si>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</si>
  <si>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</si>
  <si>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</si>
  <si>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</si>
  <si>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</si>
  <si>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</si>
  <si>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</si>
  <si>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</si>
  <si>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</si>
  <si>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</si>
  <si>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</si>
  <si>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</si>
  <si>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</si>
  <si>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</si>
  <si>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</si>
  <si>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</si>
  <si>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</si>
  <si>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</si>
  <si>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</si>
  <si>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</si>
  <si>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</si>
  <si>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</si>
  <si>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</si>
  <si>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</si>
  <si>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</si>
  <si>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</si>
  <si>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</si>
  <si>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</si>
  <si>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</si>
  <si>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</si>
  <si>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</si>
  <si>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</si>
  <si>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</si>
  <si>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</si>
  <si>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</si>
  <si>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</si>
  <si>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</si>
  <si>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</si>
  <si>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</si>
  <si>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</si>
  <si>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</si>
  <si>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</si>
  <si>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</si>
  <si>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</si>
  <si>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</si>
  <si>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</si>
  <si>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</si>
  <si>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</si>
  <si>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</si>
  <si>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</si>
  <si>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</si>
  <si>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</si>
  <si>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</si>
  <si>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</si>
  <si>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</si>
  <si>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</si>
  <si>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</si>
  <si>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</si>
  <si>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</si>
  <si>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</si>
  <si>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</si>
  <si>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</si>
  <si>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</si>
  <si>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</si>
  <si>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</si>
  <si>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</si>
  <si>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</si>
  <si>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</si>
  <si>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</si>
  <si>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</si>
  <si>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</si>
  <si>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</si>
  <si>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</si>
  <si>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</si>
  <si>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</si>
  <si>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</si>
  <si>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</si>
  <si>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</si>
  <si>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</si>
  <si>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</si>
  <si>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</si>
  <si>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</si>
  <si>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</si>
  <si>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</si>
  <si>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</si>
  <si>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</si>
  <si>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</si>
  <si>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</si>
  <si>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</si>
  <si>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</si>
  <si>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</si>
  <si>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</si>
  <si>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</si>
  <si>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</si>
  <si>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</si>
  <si>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</si>
  <si>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</si>
  <si>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</si>
  <si>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</si>
  <si>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</si>
  <si>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</si>
  <si>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</si>
  <si>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</si>
  <si>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</si>
  <si>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</si>
  <si>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</si>
  <si>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</si>
  <si>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</si>
  <si>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</si>
  <si>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</si>
  <si>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</si>
  <si>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</si>
  <si>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</si>
  <si>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</si>
  <si>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</si>
  <si>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</si>
  <si>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</si>
  <si>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</si>
  <si>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</si>
  <si>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</si>
  <si>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</si>
  <si>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</si>
  <si>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</si>
  <si>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</si>
  <si>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</si>
  <si>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</si>
  <si>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</si>
  <si>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</si>
  <si>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</si>
  <si>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</si>
  <si>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</si>
  <si>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</si>
  <si>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</si>
  <si>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</si>
  <si>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</si>
  <si>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</si>
  <si>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</si>
  <si>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</si>
  <si>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</si>
  <si>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</si>
  <si>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</si>
  <si>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</si>
  <si>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</si>
  <si>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</si>
  <si>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</si>
  <si>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</si>
  <si>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</si>
  <si>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</si>
  <si>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</si>
  <si>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</si>
  <si>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</si>
  <si>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</si>
  <si>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</si>
  <si>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</si>
  <si>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</si>
  <si>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</si>
  <si>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</si>
  <si>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</si>
  <si>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</si>
  <si>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</si>
  <si>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</si>
  <si>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</si>
  <si>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</si>
  <si>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</si>
  <si>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</si>
  <si>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</si>
  <si>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</si>
  <si>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</si>
  <si>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</si>
  <si>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</si>
  <si>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</si>
  <si>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</si>
  <si>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</si>
  <si>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</si>
  <si>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</si>
  <si>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</si>
  <si>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</si>
  <si>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</si>
  <si>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</si>
  <si>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</si>
  <si>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</si>
  <si>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</si>
  <si>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</si>
  <si>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</si>
  <si>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</si>
  <si>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</si>
  <si>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</si>
  <si>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</si>
  <si>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</si>
  <si>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</si>
  <si>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</si>
  <si>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</si>
  <si>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</si>
  <si>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</si>
  <si>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</si>
  <si>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</si>
  <si>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</si>
  <si>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</si>
  <si>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</si>
  <si>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</si>
  <si>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</si>
  <si>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</si>
  <si>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</si>
  <si>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</si>
  <si>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</si>
  <si>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</si>
  <si>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</si>
  <si>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</si>
  <si>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</si>
  <si>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</si>
  <si>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</si>
  <si>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</si>
  <si>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</si>
  <si>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</si>
  <si>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</si>
  <si>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</si>
  <si>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</si>
  <si>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</si>
  <si>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</si>
  <si>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</si>
  <si>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</si>
  <si>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</si>
  <si>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</si>
  <si>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</si>
  <si>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</si>
  <si>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</si>
  <si>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</si>
  <si>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</si>
  <si>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</si>
  <si>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</si>
  <si>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</si>
  <si>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</si>
  <si>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</si>
  <si>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</si>
  <si>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</si>
  <si>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</si>
  <si>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</si>
  <si>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</si>
  <si>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</si>
  <si>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</si>
  <si>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</si>
  <si>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</si>
  <si>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</si>
  <si>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</si>
  <si>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</si>
  <si>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</si>
  <si>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</si>
  <si>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</si>
  <si>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</si>
  <si>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</si>
  <si>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</si>
  <si>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</si>
  <si>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</si>
  <si>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</si>
  <si>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</si>
  <si>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</si>
  <si>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</si>
  <si>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</si>
  <si>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</si>
  <si>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</si>
  <si>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</si>
  <si>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</si>
  <si>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</si>
  <si>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</si>
  <si>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</si>
  <si>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</si>
  <si>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</si>
  <si>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</si>
  <si>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</si>
  <si>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</si>
  <si>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</si>
  <si>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</si>
  <si>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</si>
  <si>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</si>
  <si>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</si>
  <si>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</si>
  <si>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</si>
  <si>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</si>
  <si>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</si>
  <si>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</si>
  <si>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</si>
  <si>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</si>
  <si>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</si>
  <si>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</si>
  <si>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</si>
  <si>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</si>
  <si>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</si>
  <si>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</si>
  <si>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</si>
  <si>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</si>
  <si>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</si>
  <si>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</si>
  <si>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</si>
  <si>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</si>
  <si>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</si>
  <si>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</si>
  <si>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</si>
  <si>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</si>
  <si>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</si>
  <si>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</si>
  <si>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</si>
  <si>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</si>
  <si>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</si>
  <si>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</si>
  <si>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</si>
  <si>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</si>
  <si>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</si>
  <si>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</si>
  <si>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</si>
  <si>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</si>
  <si>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</si>
  <si>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</si>
  <si>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</si>
  <si>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</si>
  <si>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</si>
  <si>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</si>
  <si>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</si>
  <si>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</si>
  <si>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</si>
  <si>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</si>
  <si>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</si>
  <si>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</si>
  <si>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</si>
  <si>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</si>
  <si>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</si>
  <si>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</si>
  <si>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</si>
  <si>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</si>
  <si>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</si>
  <si>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</si>
  <si>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</si>
  <si>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</si>
  <si>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</si>
  <si>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</si>
  <si>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</si>
  <si>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</si>
  <si>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</si>
  <si>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</si>
  <si>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</si>
  <si>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</si>
  <si>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</si>
  <si>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</si>
  <si>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</si>
  <si>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</si>
  <si>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</si>
  <si>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</si>
  <si>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</si>
  <si>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</si>
  <si>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</si>
  <si>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</si>
  <si>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</si>
  <si>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</si>
  <si>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</si>
  <si>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</si>
  <si>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</si>
  <si>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</si>
  <si>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</si>
  <si>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</si>
  <si>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</si>
  <si>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</si>
  <si>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</si>
  <si>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</si>
  <si>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</si>
  <si>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</si>
  <si>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</si>
  <si>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</si>
  <si>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</si>
  <si>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</si>
  <si>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</si>
  <si>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</si>
  <si>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</si>
  <si>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</si>
  <si>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</si>
  <si>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</si>
  <si>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</si>
  <si>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</si>
  <si>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</si>
  <si>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</si>
  <si>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</si>
  <si>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</si>
  <si>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</si>
  <si>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</si>
  <si>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</si>
  <si>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</si>
  <si>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</si>
  <si>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</si>
  <si>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</si>
  <si>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</si>
  <si>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</si>
  <si>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</si>
  <si>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</si>
  <si>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</si>
  <si>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</si>
  <si>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</si>
  <si>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</si>
  <si>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</si>
  <si>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</si>
  <si>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</si>
  <si>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</si>
  <si>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</si>
  <si>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</si>
  <si>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</si>
  <si>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</si>
  <si>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</si>
  <si>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</si>
  <si>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</si>
  <si>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</si>
  <si>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</si>
  <si>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</si>
  <si>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</si>
  <si>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</si>
  <si>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</si>
  <si>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</si>
  <si>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</si>
  <si>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</si>
  <si>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</si>
  <si>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</si>
  <si>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</si>
  <si>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</si>
  <si>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</si>
  <si>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</si>
  <si>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</si>
  <si>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</si>
  <si>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</si>
  <si>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</si>
  <si>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</si>
  <si>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</si>
  <si>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</si>
  <si>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</si>
  <si>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</si>
  <si>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</si>
  <si>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</si>
  <si>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</si>
  <si>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</si>
  <si>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</si>
  <si>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</si>
  <si>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</si>
  <si>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</si>
  <si>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</si>
  <si>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</si>
  <si>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</si>
  <si>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</si>
  <si>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</si>
  <si>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</si>
  <si>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</si>
  <si>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</si>
  <si>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</si>
  <si>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</si>
  <si>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</si>
  <si>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</si>
  <si>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</si>
  <si>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</si>
  <si>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</si>
  <si>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</si>
  <si>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</si>
  <si>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</si>
  <si>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</si>
  <si>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</si>
  <si>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</si>
  <si>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</si>
  <si>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</si>
  <si>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</si>
  <si>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</si>
  <si>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</si>
  <si>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</si>
  <si>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</si>
  <si>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</si>
  <si>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</si>
  <si>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</si>
  <si>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</si>
  <si>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</si>
  <si>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</si>
  <si>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</si>
  <si>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</si>
  <si>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</si>
  <si>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</si>
  <si>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</si>
  <si>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</si>
  <si>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</si>
  <si>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</si>
  <si>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</si>
  <si>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</si>
  <si>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</si>
  <si>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</si>
  <si>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</si>
  <si>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</si>
  <si>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</si>
  <si>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</si>
  <si>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</si>
  <si>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</si>
  <si>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</si>
  <si>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</si>
  <si>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</si>
  <si>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</si>
  <si>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</si>
  <si>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</si>
  <si>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</si>
  <si>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</si>
  <si>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</si>
  <si>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</si>
  <si>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</si>
  <si>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</si>
  <si>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</si>
  <si>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</si>
  <si>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</si>
  <si>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</si>
  <si>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</si>
  <si>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</si>
  <si>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</si>
  <si>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</si>
  <si>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</si>
  <si>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</si>
  <si>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</si>
  <si>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</si>
  <si>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</si>
  <si>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</si>
  <si>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</si>
  <si>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</si>
  <si>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</si>
  <si>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</si>
  <si>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</si>
  <si>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</si>
  <si>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</si>
  <si>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</si>
  <si>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</si>
  <si>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</si>
  <si>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</si>
  <si>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</si>
  <si>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</si>
  <si>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</si>
  <si>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</si>
  <si>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</si>
  <si>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</si>
  <si>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</si>
  <si>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</si>
  <si>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</si>
  <si>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</si>
  <si>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</si>
  <si>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</si>
  <si>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</si>
  <si>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</si>
  <si>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</si>
  <si>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</si>
  <si>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</si>
  <si>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</si>
  <si>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</si>
  <si>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</si>
  <si>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</si>
  <si>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</si>
  <si>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</si>
  <si>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</si>
  <si>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</si>
  <si>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</si>
  <si>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</si>
  <si>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</si>
  <si>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</si>
  <si>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</si>
  <si>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</si>
  <si>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</si>
  <si>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</si>
  <si>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</si>
  <si>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</si>
  <si>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</si>
  <si>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</si>
  <si>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</si>
  <si>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</si>
  <si>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</si>
  <si>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</si>
  <si>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</si>
  <si>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</si>
  <si>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</si>
  <si>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</si>
  <si>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</si>
  <si>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</si>
  <si>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</si>
  <si>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</si>
  <si>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</si>
  <si>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</si>
  <si>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</si>
  <si>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</si>
  <si>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</si>
  <si>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</si>
  <si>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</si>
  <si>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</si>
  <si>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</si>
  <si>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</si>
  <si>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</si>
  <si>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</si>
  <si>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</si>
  <si>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</si>
  <si>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</si>
  <si>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</si>
  <si>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</si>
  <si>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</si>
  <si>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</si>
  <si>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</si>
  <si>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</si>
  <si>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</si>
  <si>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</si>
  <si>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</si>
  <si>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</si>
  <si>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</si>
  <si>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</si>
  <si>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</si>
  <si>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</si>
  <si>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</si>
  <si>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</si>
  <si>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</si>
  <si>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</si>
  <si>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</si>
  <si>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</si>
  <si>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</si>
  <si>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</si>
  <si>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</si>
  <si>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</si>
  <si>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</si>
  <si>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</si>
  <si>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</si>
  <si>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</si>
  <si>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</si>
  <si>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</si>
  <si>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</si>
  <si>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</si>
  <si>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</si>
  <si>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</si>
  <si>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</si>
  <si>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</si>
  <si>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</si>
  <si>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</si>
  <si>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</si>
  <si>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</si>
  <si>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</si>
  <si>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</si>
  <si>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</si>
  <si>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</si>
  <si>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</si>
  <si>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</si>
  <si>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</si>
  <si>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</si>
  <si>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</si>
  <si>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</si>
  <si>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</si>
  <si>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</si>
  <si>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</si>
  <si>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</si>
  <si>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</si>
  <si>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</si>
  <si>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</si>
  <si>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</si>
  <si>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</si>
  <si>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</si>
  <si>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</si>
  <si>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</si>
  <si>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</si>
  <si>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</si>
  <si>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</si>
  <si>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</si>
  <si>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</si>
  <si>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</si>
  <si>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</si>
  <si>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</si>
  <si>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</si>
  <si>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</si>
  <si>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</si>
  <si>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</si>
  <si>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</si>
  <si>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</si>
  <si>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</si>
  <si>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</si>
  <si>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</si>
  <si>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</si>
  <si>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</si>
  <si>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</si>
  <si>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</si>
  <si>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</si>
  <si>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</si>
  <si>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</si>
  <si>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</si>
  <si>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</si>
  <si>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</si>
  <si>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</si>
  <si>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</si>
  <si>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</si>
  <si>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</si>
  <si>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</si>
  <si>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</si>
  <si>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</si>
  <si>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</si>
  <si>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</si>
  <si>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</si>
  <si>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</si>
  <si>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</si>
  <si>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</si>
  <si>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</si>
  <si>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</si>
  <si>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</si>
  <si>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</si>
  <si>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</si>
  <si>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</si>
  <si>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</si>
  <si>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</si>
  <si>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</si>
  <si>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</si>
  <si>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</si>
  <si>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</si>
  <si>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</si>
  <si>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</si>
  <si>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</si>
  <si>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</si>
  <si>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</si>
  <si>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</si>
  <si>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</si>
  <si>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</si>
  <si>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</si>
  <si>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</si>
  <si>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</si>
  <si>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</si>
  <si>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</si>
  <si>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</si>
  <si>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</si>
  <si>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</si>
  <si>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</si>
  <si>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</si>
  <si>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</si>
  <si>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</si>
  <si>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</si>
  <si>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</si>
  <si>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</si>
  <si>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</si>
  <si>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</si>
  <si>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</si>
  <si>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</si>
  <si>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</si>
  <si>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</si>
  <si>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</si>
  <si>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</si>
  <si>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</si>
  <si>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</si>
  <si>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</si>
  <si>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</si>
  <si>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</si>
  <si>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</si>
  <si>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</si>
  <si>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</si>
  <si>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</si>
  <si>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</si>
  <si>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</si>
  <si>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</si>
  <si>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</si>
  <si>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</si>
  <si>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</si>
  <si>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</si>
  <si>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</si>
  <si>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</si>
  <si>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</si>
  <si>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</si>
  <si>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</si>
  <si>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</si>
  <si>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</si>
  <si>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</si>
  <si>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</si>
  <si>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</si>
  <si>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</si>
  <si>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</si>
  <si>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</si>
  <si>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</si>
  <si>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</si>
  <si>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</si>
  <si>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</si>
  <si>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</si>
  <si>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</si>
  <si>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</si>
  <si>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</si>
  <si>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</si>
  <si>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</si>
  <si>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</si>
  <si>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</si>
  <si>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</si>
  <si>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</si>
  <si>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</si>
  <si>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</si>
  <si>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</si>
  <si>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</si>
  <si>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</si>
  <si>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</si>
  <si>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</si>
  <si>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</si>
  <si>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</si>
  <si>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</si>
  <si>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</si>
  <si>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</si>
  <si>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</si>
  <si>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</si>
  <si>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</si>
  <si>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</si>
  <si>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</si>
  <si>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</si>
  <si>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</si>
  <si>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</si>
  <si>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</si>
  <si>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</si>
  <si>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</si>
  <si>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</si>
  <si>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</si>
  <si>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</si>
  <si>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</si>
  <si>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</si>
  <si>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</si>
  <si>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</si>
  <si>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</si>
  <si>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</si>
  <si>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</si>
  <si>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</si>
  <si>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</si>
  <si>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</si>
  <si>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</si>
  <si>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</si>
  <si>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</si>
  <si>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</si>
  <si>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</si>
  <si>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</si>
  <si>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</si>
  <si>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</si>
  <si>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</si>
  <si>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</si>
  <si>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</si>
  <si>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</si>
  <si>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</si>
  <si>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</si>
  <si>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</si>
  <si>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</si>
  <si>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</si>
  <si>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</si>
  <si>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</si>
  <si>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</si>
  <si>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</si>
  <si>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</si>
  <si>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</si>
  <si>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</si>
  <si>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</si>
  <si>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</si>
  <si>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</si>
  <si>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</si>
  <si>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</si>
  <si>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</si>
  <si>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</si>
  <si>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</si>
  <si>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</si>
  <si>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</si>
  <si>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</si>
  <si>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</si>
  <si>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</si>
  <si>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</si>
  <si>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</si>
  <si>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</si>
  <si>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</si>
  <si>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</si>
  <si>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</si>
  <si>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</si>
  <si>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</si>
  <si>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</si>
  <si>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</si>
  <si>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</si>
  <si>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</si>
  <si>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</si>
  <si>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</si>
  <si>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</si>
  <si>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</si>
  <si>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</si>
  <si>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</si>
  <si>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</si>
  <si>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</si>
  <si>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</si>
  <si>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</si>
  <si>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</si>
  <si>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</si>
  <si>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</si>
  <si>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</si>
  <si>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</si>
  <si>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</si>
  <si>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</si>
  <si>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</si>
  <si>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</si>
  <si>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</si>
  <si>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</si>
  <si>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</si>
  <si>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</si>
  <si>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</si>
  <si>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</si>
  <si>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</si>
  <si>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</si>
  <si>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</si>
  <si>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</si>
  <si>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</si>
  <si>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</si>
  <si>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</si>
  <si>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</si>
  <si>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</si>
  <si>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</si>
  <si>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</si>
  <si>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</si>
  <si>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</si>
  <si>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</si>
  <si>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</si>
  <si>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</si>
  <si>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</si>
  <si>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</si>
  <si>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</si>
  <si>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</si>
  <si>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</si>
  <si>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</si>
  <si>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</si>
  <si>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</si>
  <si>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</si>
  <si>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</si>
  <si>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</si>
  <si>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</si>
  <si>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</si>
  <si>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</si>
  <si>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</si>
  <si>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</si>
  <si>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</si>
  <si>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</si>
  <si>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</si>
  <si>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</si>
  <si>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</si>
  <si>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</si>
  <si>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</si>
  <si>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</si>
  <si>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</si>
  <si>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</si>
  <si>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</si>
  <si>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</si>
  <si>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</si>
  <si>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</si>
  <si>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</si>
  <si>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</si>
  <si>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</si>
  <si>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</si>
  <si>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</si>
  <si>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</si>
  <si>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</si>
  <si>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</si>
  <si>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</si>
  <si>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</si>
  <si>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</si>
  <si>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</si>
  <si>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</si>
  <si>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</si>
  <si>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</si>
  <si>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</si>
  <si>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</si>
  <si>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</si>
  <si>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</si>
  <si>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</si>
  <si>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</si>
  <si>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</si>
  <si>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</si>
  <si>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</si>
  <si>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</si>
  <si>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</si>
  <si>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</si>
  <si>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</si>
  <si>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</si>
  <si>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</si>
  <si>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</si>
  <si>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</si>
  <si>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</si>
  <si>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</si>
  <si>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</si>
  <si>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</si>
  <si>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</si>
  <si>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</si>
  <si>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</si>
  <si>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</si>
  <si>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</si>
  <si>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</si>
  <si>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</si>
  <si>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</si>
  <si>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</si>
  <si>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</si>
  <si>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</si>
  <si>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</si>
  <si>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</si>
  <si>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</si>
  <si>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</si>
  <si>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</si>
  <si>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</si>
  <si>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</si>
  <si>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</si>
  <si>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</si>
  <si>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</si>
  <si>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</si>
  <si>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</si>
  <si>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</si>
  <si>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</si>
  <si>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</si>
  <si>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</si>
  <si>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</si>
  <si>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</si>
  <si>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</si>
  <si>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</si>
  <si>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</si>
  <si>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</si>
  <si>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</si>
  <si>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</si>
  <si>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</si>
  <si>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</si>
  <si>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</si>
  <si>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</si>
  <si>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</si>
  <si>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</si>
  <si>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</si>
  <si>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</si>
  <si>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</si>
  <si>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</si>
  <si>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</si>
  <si>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</si>
  <si>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</si>
  <si>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</si>
  <si>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</si>
  <si>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</si>
  <si>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</si>
  <si>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</si>
  <si>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</si>
  <si>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</si>
  <si>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</si>
  <si>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</si>
  <si>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</si>
  <si>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</si>
  <si>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</si>
  <si>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</si>
  <si>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</si>
  <si>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</si>
  <si>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</si>
  <si>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</si>
  <si>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</si>
  <si>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</si>
  <si>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</si>
  <si>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</si>
  <si>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</si>
  <si>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</si>
  <si>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</si>
  <si>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</si>
  <si>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</si>
  <si>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</si>
  <si>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</si>
  <si>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</si>
  <si>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</si>
  <si>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</si>
  <si>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</si>
  <si>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</si>
  <si>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</si>
  <si>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</si>
  <si>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</si>
  <si>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</si>
  <si>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</si>
  <si>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</si>
  <si>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</si>
  <si>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</si>
  <si>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</si>
  <si>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</si>
  <si>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</si>
  <si>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</si>
  <si>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</si>
  <si>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</si>
  <si>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</si>
  <si>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</si>
  <si>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</si>
  <si>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</si>
  <si>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</si>
  <si>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</si>
  <si>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</si>
  <si>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</si>
  <si>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</si>
  <si>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</si>
  <si>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</si>
  <si>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</si>
  <si>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</si>
  <si>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</si>
  <si>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</si>
  <si>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</si>
  <si>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</si>
  <si>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</si>
  <si>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</si>
  <si>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</si>
  <si>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</si>
  <si>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</si>
  <si>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</si>
  <si>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</si>
  <si>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</si>
  <si>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</si>
  <si>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</si>
  <si>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</si>
  <si>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</si>
  <si>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</si>
  <si>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</si>
  <si>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</si>
  <si>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</si>
  <si>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</si>
  <si>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</si>
  <si>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</si>
  <si>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</si>
  <si>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</si>
  <si>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</si>
  <si>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</si>
  <si>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</si>
  <si>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</si>
  <si>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</si>
  <si>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</si>
  <si>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</si>
  <si>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</si>
  <si>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</si>
  <si>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</si>
  <si>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</si>
  <si>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</si>
  <si>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</si>
  <si>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</si>
  <si>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</si>
  <si>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</si>
  <si>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</si>
  <si>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</si>
  <si>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</si>
  <si>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</si>
  <si>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</si>
  <si>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</si>
  <si>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</si>
  <si>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</si>
  <si>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</si>
  <si>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</si>
  <si>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</si>
  <si>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</si>
  <si>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</si>
  <si>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</si>
  <si>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</si>
  <si>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</si>
  <si>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</si>
  <si>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</si>
  <si>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</si>
  <si>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</si>
  <si>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</si>
  <si>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</si>
  <si>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</si>
  <si>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</si>
  <si>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</si>
  <si>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</si>
  <si>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</si>
  <si>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</si>
  <si>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</si>
  <si>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</si>
  <si>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</si>
  <si>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</si>
  <si>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</si>
  <si>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</si>
  <si>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</si>
  <si>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</si>
  <si>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</si>
  <si>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</si>
  <si>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</si>
  <si>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</si>
  <si>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</si>
  <si>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</si>
  <si>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</si>
  <si>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</si>
  <si>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</si>
  <si>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</si>
  <si>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</si>
  <si>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</si>
  <si>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</si>
  <si>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</si>
  <si>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</si>
  <si>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</si>
  <si>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</si>
  <si>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</si>
  <si>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</si>
  <si>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</si>
  <si>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</si>
  <si>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</si>
  <si>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</si>
  <si>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</si>
  <si>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</si>
  <si>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</si>
  <si>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</si>
  <si>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</si>
  <si>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</si>
  <si>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</si>
  <si>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</si>
  <si>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</si>
  <si>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</si>
  <si>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</si>
  <si>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</si>
  <si>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</si>
  <si>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</si>
  <si>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</si>
  <si>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</si>
  <si>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</si>
  <si>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</si>
  <si>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</si>
  <si>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</si>
  <si>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</si>
  <si>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</si>
  <si>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</si>
  <si>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</si>
  <si>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</si>
  <si>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</si>
  <si>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</si>
  <si>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</si>
  <si>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</si>
  <si>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</si>
  <si>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</si>
  <si>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</si>
  <si>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</si>
  <si>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</si>
  <si>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</si>
  <si>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</si>
  <si>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</si>
  <si>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</si>
  <si>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</si>
  <si>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</si>
  <si>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</si>
  <si>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</si>
  <si>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</si>
  <si>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</si>
  <si>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</si>
  <si>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</si>
  <si>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</si>
  <si>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</si>
  <si>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</si>
  <si>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</si>
  <si>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</si>
  <si>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</si>
  <si>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</si>
  <si>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</si>
  <si>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</si>
  <si>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</si>
  <si>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</si>
  <si>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</si>
  <si>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</si>
  <si>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</si>
  <si>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</si>
  <si>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</si>
  <si>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</si>
  <si>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</si>
  <si>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</si>
  <si>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</si>
  <si>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</si>
  <si>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</si>
  <si>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</si>
  <si>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</si>
  <si>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</si>
  <si>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</si>
  <si>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</si>
  <si>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</si>
  <si>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</si>
  <si>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</si>
  <si>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</si>
  <si>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</si>
  <si>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</si>
  <si>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</si>
  <si>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</si>
  <si>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</si>
  <si>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</si>
  <si>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</si>
  <si>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</si>
  <si>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</si>
  <si>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</si>
  <si>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</si>
  <si>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</si>
  <si>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</si>
  <si>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</si>
  <si>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</si>
  <si>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</si>
  <si>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</si>
  <si>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</si>
  <si>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</si>
  <si>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</si>
  <si>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</si>
  <si>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</si>
  <si>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</si>
  <si>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</si>
  <si>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</si>
  <si>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</si>
  <si>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</si>
  <si>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</si>
  <si>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</si>
  <si>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</si>
  <si>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</si>
  <si>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</si>
  <si>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</si>
  <si>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</si>
  <si>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</si>
  <si>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</si>
  <si>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</si>
  <si>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</si>
  <si>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</si>
  <si>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</si>
  <si>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</si>
  <si>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</si>
  <si>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</si>
  <si>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</si>
  <si>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</si>
  <si>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</si>
  <si>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</si>
  <si>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</si>
  <si>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</si>
  <si>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</si>
  <si>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</si>
  <si>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</si>
  <si>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</si>
  <si>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</si>
  <si>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</si>
  <si>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</si>
  <si>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</si>
  <si>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</si>
  <si>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</si>
  <si>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</si>
  <si>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</si>
  <si>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</si>
  <si>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</si>
  <si>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</si>
  <si>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</si>
  <si>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</si>
  <si>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</si>
  <si>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</si>
  <si>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</si>
  <si>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</si>
  <si>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</si>
  <si>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</si>
  <si>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</si>
  <si>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</si>
  <si>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</si>
  <si>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</si>
  <si>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</si>
  <si>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</si>
  <si>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</si>
  <si>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</si>
  <si>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</si>
  <si>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</si>
  <si>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</si>
  <si>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</si>
  <si>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</si>
  <si>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</si>
  <si>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</si>
  <si>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</si>
  <si>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</si>
  <si>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</si>
  <si>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</si>
  <si>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</si>
  <si>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</si>
  <si>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</si>
  <si>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</si>
  <si>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</si>
  <si>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</si>
  <si>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</si>
  <si>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</si>
  <si>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</si>
  <si>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</si>
  <si>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</si>
  <si>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</si>
  <si>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</si>
  <si>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</si>
  <si>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</si>
  <si>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</si>
  <si>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</si>
  <si>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</si>
  <si>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</si>
  <si>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</si>
  <si>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</si>
  <si>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</si>
  <si>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</si>
  <si>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</si>
  <si>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</si>
  <si>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</si>
  <si>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</si>
  <si>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</si>
  <si>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</si>
  <si>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</si>
  <si>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</si>
  <si>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</si>
  <si>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</si>
  <si>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</si>
  <si>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</si>
  <si>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</si>
  <si>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</si>
  <si>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</si>
  <si>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</si>
  <si>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</si>
  <si>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</si>
  <si>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</si>
  <si>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</si>
  <si>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</si>
  <si>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</si>
  <si>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</si>
  <si>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</si>
  <si>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</si>
  <si>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</si>
  <si>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</si>
  <si>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</si>
  <si>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</si>
  <si>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</si>
  <si>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</si>
  <si>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</si>
  <si>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</si>
  <si>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</si>
  <si>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</si>
  <si>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</si>
  <si>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</si>
  <si>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</si>
  <si>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</si>
  <si>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</si>
  <si>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</si>
  <si>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</si>
  <si>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</si>
  <si>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</si>
  <si>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</si>
  <si>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</si>
  <si>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</si>
  <si>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</si>
  <si>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</si>
  <si>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</si>
  <si>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</si>
  <si>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</si>
  <si>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</si>
  <si>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</si>
  <si>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</si>
  <si>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</si>
  <si>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</si>
  <si>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</si>
  <si>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</si>
  <si>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</si>
  <si>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</si>
  <si>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</si>
  <si>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</si>
  <si>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</si>
  <si>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</si>
  <si>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</si>
  <si>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</si>
  <si>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</si>
  <si>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</si>
  <si>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</si>
  <si>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</si>
  <si>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</si>
  <si>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</si>
  <si>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</si>
  <si>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</si>
  <si>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</si>
  <si>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</si>
  <si>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</si>
  <si>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</si>
  <si>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</si>
  <si>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</si>
  <si>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</si>
  <si>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</si>
  <si>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</si>
  <si>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</si>
  <si>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</si>
  <si>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</si>
  <si>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</si>
  <si>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</si>
  <si>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</si>
  <si>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</si>
  <si>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</si>
  <si>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</si>
  <si>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</si>
  <si>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</si>
  <si>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</si>
  <si>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</si>
  <si>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</si>
  <si>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</si>
  <si>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</si>
  <si>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</si>
  <si>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</si>
  <si>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</si>
  <si>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</si>
  <si>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</si>
  <si>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</si>
  <si>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</si>
  <si>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</si>
  <si>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</si>
  <si>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</si>
  <si>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</si>
  <si>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</si>
  <si>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</si>
  <si>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</si>
  <si>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</si>
  <si>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</si>
  <si>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</si>
  <si>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</si>
  <si>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</si>
  <si>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</si>
  <si>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</si>
  <si>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</si>
  <si>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</si>
  <si>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</si>
  <si>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</si>
  <si>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</si>
  <si>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</si>
  <si>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</si>
  <si>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</si>
  <si>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</si>
  <si>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</si>
  <si>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</si>
  <si>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</si>
  <si>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</si>
  <si>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</si>
  <si>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</si>
  <si>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</si>
  <si>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</si>
  <si>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</si>
  <si>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</si>
  <si>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</si>
  <si>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</si>
  <si>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</si>
  <si>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</si>
  <si>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</si>
  <si>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</si>
  <si>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</si>
  <si>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</si>
  <si>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</si>
  <si>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</si>
  <si>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</si>
  <si>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</si>
  <si>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</si>
  <si>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</si>
  <si>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</si>
  <si>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</si>
  <si>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</si>
  <si>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</si>
  <si>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</si>
  <si>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</si>
  <si>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</si>
  <si>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</si>
  <si>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</si>
  <si>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</si>
  <si>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</si>
  <si>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</si>
  <si>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</si>
  <si>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</si>
  <si>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</si>
  <si>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</si>
  <si>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</si>
  <si>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</si>
  <si>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</si>
  <si>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</si>
  <si>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</si>
  <si>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</si>
  <si>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</si>
  <si>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</si>
  <si>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</si>
  <si>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</si>
  <si>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</si>
  <si>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</si>
  <si>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</si>
  <si>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</si>
  <si>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</si>
  <si>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</si>
  <si>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</si>
  <si>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</si>
  <si>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</si>
  <si>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</si>
  <si>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</si>
  <si>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</si>
  <si>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</si>
  <si>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</si>
  <si>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</si>
  <si>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</si>
  <si>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</si>
  <si>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</si>
  <si>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</si>
  <si>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</si>
  <si>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</si>
  <si>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</si>
  <si>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</si>
  <si>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</si>
  <si>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</si>
  <si>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</si>
  <si>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</si>
  <si>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</si>
  <si>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</si>
  <si>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</si>
  <si>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</si>
  <si>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</si>
  <si>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</si>
  <si>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</si>
  <si>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</si>
  <si>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</si>
  <si>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</si>
  <si>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</si>
  <si>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</si>
  <si>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</si>
  <si>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</si>
  <si>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</si>
  <si>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</si>
  <si>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</si>
  <si>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</si>
  <si>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</si>
  <si>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</si>
  <si>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</si>
  <si>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</si>
  <si>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</si>
  <si>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</si>
  <si>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</si>
  <si>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</si>
  <si>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</si>
  <si>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</si>
  <si>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</si>
  <si>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</si>
  <si>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</si>
  <si>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</si>
  <si>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</si>
  <si>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</si>
  <si>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</si>
  <si>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</si>
  <si>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</si>
  <si>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</si>
  <si>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</si>
  <si>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</si>
  <si>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</si>
  <si>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</si>
  <si>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</si>
  <si>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</si>
  <si>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</si>
  <si>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</si>
  <si>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</si>
  <si>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</si>
  <si>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</si>
  <si>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</si>
  <si>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</si>
  <si>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</si>
  <si>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</si>
  <si>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</si>
  <si>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</si>
  <si>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</si>
  <si>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</si>
  <si>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</si>
  <si>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</si>
  <si>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</si>
  <si>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</si>
  <si>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</si>
  <si>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</si>
  <si>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</si>
  <si>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</si>
  <si>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</si>
  <si>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</si>
  <si>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</si>
  <si>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</si>
  <si>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</si>
  <si>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</si>
  <si>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</si>
  <si>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</si>
  <si>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</si>
  <si>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</si>
  <si>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</si>
  <si>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</si>
  <si>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</si>
  <si>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</si>
  <si>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</si>
  <si>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</si>
  <si>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</si>
  <si>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</si>
  <si>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</si>
  <si>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</si>
  <si>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</si>
  <si>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</si>
  <si>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</si>
  <si>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</si>
  <si>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</si>
  <si>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</si>
  <si>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</si>
  <si>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</si>
  <si>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</si>
  <si>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</si>
  <si>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</si>
  <si>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</si>
  <si>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</si>
  <si>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</si>
  <si>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</si>
  <si>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</si>
  <si>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</si>
  <si>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</si>
  <si>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</si>
  <si>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</si>
  <si>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</si>
  <si>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</si>
  <si>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</si>
  <si>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</si>
  <si>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</si>
  <si>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</si>
  <si>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</si>
  <si>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</si>
  <si>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</si>
  <si>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</si>
  <si>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</si>
  <si>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</si>
  <si>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</si>
  <si>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</si>
  <si>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</si>
  <si>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</si>
  <si>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</si>
  <si>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</si>
  <si>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</si>
  <si>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</si>
  <si>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</si>
  <si>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</si>
  <si>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</si>
  <si>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</si>
  <si>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</si>
  <si>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</si>
  <si>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</si>
  <si>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</si>
  <si>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</si>
  <si>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</si>
  <si>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</si>
  <si>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</si>
  <si>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</si>
  <si>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</si>
  <si>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</si>
  <si>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</si>
  <si>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</si>
  <si>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</si>
  <si>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</si>
  <si>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</si>
  <si>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</si>
  <si>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</si>
  <si>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</si>
  <si>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</si>
  <si>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</si>
  <si>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</si>
  <si>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</si>
  <si>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</si>
  <si>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</si>
  <si>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</si>
  <si>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</si>
  <si>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</si>
  <si>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</si>
  <si>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</si>
  <si>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</si>
  <si>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</si>
  <si>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</si>
  <si>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</si>
  <si>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</si>
  <si>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</si>
  <si>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</si>
  <si>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</si>
  <si>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</si>
  <si>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</si>
  <si>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</si>
  <si>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</si>
  <si>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</si>
  <si>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</si>
  <si>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</si>
  <si>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</si>
  <si>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</si>
  <si>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</si>
  <si>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</si>
  <si>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</si>
  <si>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</si>
  <si>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</si>
  <si>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</si>
  <si>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</si>
  <si>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</si>
  <si>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</si>
  <si>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</si>
  <si>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</si>
  <si>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</si>
  <si>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</si>
  <si>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</si>
  <si>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</si>
  <si>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</si>
  <si>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</si>
  <si>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</si>
  <si>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</si>
  <si>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</si>
  <si>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</si>
  <si>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</si>
  <si>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</si>
  <si>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</si>
  <si>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</si>
  <si>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</si>
  <si>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</si>
  <si>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</si>
  <si>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</si>
  <si>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</si>
  <si>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</si>
  <si>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</si>
  <si>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</si>
  <si>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</si>
  <si>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</si>
  <si>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</si>
  <si>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</si>
  <si>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</si>
  <si>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</si>
  <si>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</si>
  <si>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</si>
  <si>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</si>
  <si>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</si>
  <si>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</si>
  <si>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</si>
  <si>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</si>
  <si>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</si>
  <si>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</si>
  <si>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</si>
  <si>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</si>
  <si>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</si>
  <si>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</si>
  <si>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</si>
  <si>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</si>
  <si>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</si>
  <si>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</si>
  <si>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</si>
  <si>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</si>
  <si>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</si>
  <si>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</si>
  <si>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</si>
  <si>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</si>
  <si>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</si>
  <si>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</si>
  <si>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</si>
  <si>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</si>
  <si>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</si>
  <si>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</si>
  <si>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</si>
  <si>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</si>
  <si>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</si>
  <si>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</si>
  <si>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</si>
  <si>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</si>
  <si>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</si>
  <si>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</si>
  <si>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</si>
  <si>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</si>
  <si>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</si>
  <si>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</si>
  <si>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</si>
  <si>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</si>
  <si>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</si>
  <si>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</si>
  <si>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</si>
  <si>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</si>
  <si>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</si>
  <si>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</si>
  <si>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</si>
  <si>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</si>
  <si>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</si>
  <si>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</si>
  <si>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</si>
  <si>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</si>
  <si>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</si>
  <si>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</si>
  <si>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</si>
  <si>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</si>
  <si>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</si>
  <si>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</si>
  <si>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</si>
  <si>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</si>
  <si>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</si>
  <si>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</si>
  <si>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</si>
  <si>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</si>
  <si>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</si>
  <si>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</si>
  <si>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</si>
  <si>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</si>
  <si>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</si>
  <si>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</si>
  <si>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</si>
  <si>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</si>
  <si>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</si>
  <si>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</si>
  <si>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</si>
  <si>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</si>
  <si>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</si>
  <si>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</si>
  <si>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</si>
  <si>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</si>
  <si>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</si>
  <si>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</si>
  <si>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</si>
  <si>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</si>
  <si>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</si>
  <si>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</si>
  <si>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</si>
  <si>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</si>
  <si>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</si>
  <si>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</si>
  <si>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</si>
  <si>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</si>
  <si>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</si>
  <si>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</si>
  <si>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</si>
  <si>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</si>
  <si>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</si>
  <si>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</si>
  <si>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</si>
  <si>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</si>
  <si>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</si>
  <si>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</si>
  <si>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</si>
  <si>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</si>
  <si>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</si>
  <si>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</si>
  <si>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</si>
  <si>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</si>
  <si>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</si>
  <si>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</si>
  <si>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</si>
  <si>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</si>
  <si>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</si>
  <si>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</si>
  <si>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</si>
  <si>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</si>
  <si>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</si>
  <si>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</si>
  <si>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</si>
  <si>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</si>
  <si>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</si>
  <si>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</si>
  <si>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</si>
  <si>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</si>
  <si>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</si>
  <si>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</si>
  <si>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</si>
  <si>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</si>
  <si>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</si>
  <si>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</si>
  <si>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</si>
  <si>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</si>
  <si>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</si>
  <si>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</si>
  <si>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</si>
  <si>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</si>
  <si>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</si>
  <si>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</si>
  <si>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</si>
  <si>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</si>
  <si>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</si>
  <si>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</si>
  <si>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</si>
  <si>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</si>
  <si>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</si>
  <si>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</si>
  <si>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</si>
  <si>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</si>
  <si>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</si>
  <si>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</si>
  <si>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</si>
  <si>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</si>
  <si>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</si>
  <si>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</si>
  <si>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</si>
  <si>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</si>
  <si>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</si>
  <si>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</si>
  <si>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</si>
  <si>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</si>
  <si>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</si>
  <si>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</si>
  <si>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</si>
  <si>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</si>
  <si>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</si>
  <si>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</si>
  <si>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</si>
  <si>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</si>
  <si>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</si>
  <si>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</si>
  <si>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</si>
  <si>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</si>
  <si>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</si>
  <si>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</si>
  <si>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</si>
  <si>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</si>
  <si>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</si>
  <si>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</si>
  <si>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</si>
  <si>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</si>
  <si>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</si>
  <si>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</si>
  <si>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</si>
  <si>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</si>
  <si>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</si>
  <si>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</si>
  <si>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</si>
  <si>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</si>
  <si>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</si>
  <si>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</si>
  <si>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</si>
  <si>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</si>
  <si>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</si>
  <si>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</si>
  <si>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</si>
  <si>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</si>
  <si>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</si>
  <si>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</si>
  <si>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</si>
  <si>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</si>
  <si>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</si>
  <si>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</si>
  <si>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</si>
  <si>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</si>
  <si>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</si>
  <si>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</si>
  <si>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</si>
  <si>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</si>
  <si>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</si>
  <si>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</si>
  <si>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</si>
  <si>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</si>
  <si>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</si>
  <si>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</si>
  <si>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</si>
  <si>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</si>
  <si>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</si>
  <si>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</si>
  <si>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</si>
  <si>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</si>
  <si>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</si>
  <si>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</si>
  <si>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</si>
  <si>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</si>
  <si>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</si>
  <si>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</si>
  <si>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</si>
  <si>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</si>
  <si>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</si>
  <si>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</si>
  <si>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</si>
  <si>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</si>
  <si>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</si>
  <si>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</si>
  <si>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</si>
  <si>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</si>
  <si>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</si>
  <si>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</si>
  <si>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</si>
  <si>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</si>
  <si>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</si>
  <si>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</si>
  <si>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</si>
  <si>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</si>
  <si>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</si>
  <si>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</si>
  <si>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</si>
  <si>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</si>
  <si>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</si>
  <si>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</si>
  <si>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</si>
  <si>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</si>
  <si>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</si>
  <si>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</si>
  <si>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</si>
  <si>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</si>
  <si>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</si>
  <si>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</si>
  <si>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</si>
  <si>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</si>
  <si>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</si>
  <si>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</si>
  <si>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</si>
  <si>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</si>
  <si>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</si>
  <si>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</si>
  <si>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</si>
  <si>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</si>
  <si>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</si>
  <si>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</si>
  <si>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</si>
  <si>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</si>
  <si>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</si>
  <si>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</si>
  <si>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</si>
  <si>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</si>
  <si>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</si>
  <si>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</si>
  <si>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</si>
  <si>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</si>
  <si>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</si>
  <si>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</si>
  <si>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</si>
  <si>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</si>
  <si>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</si>
  <si>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</si>
  <si>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</si>
  <si>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</si>
  <si>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</si>
  <si>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</si>
  <si>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</si>
  <si>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</si>
  <si>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</si>
  <si>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</si>
  <si>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</si>
  <si>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</si>
  <si>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</si>
  <si>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</si>
  <si>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</si>
  <si>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</si>
  <si>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</si>
  <si>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</si>
  <si>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</si>
  <si>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</si>
  <si>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</si>
  <si>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</si>
  <si>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</si>
  <si>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</si>
  <si>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</si>
  <si>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</si>
  <si>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</si>
  <si>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</si>
  <si>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</si>
  <si>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</si>
  <si>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</si>
  <si>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</si>
  <si>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</si>
  <si>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</si>
  <si>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</si>
  <si>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</si>
  <si>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</si>
  <si>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</si>
  <si>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</si>
  <si>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</si>
  <si>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</si>
  <si>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</si>
  <si>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</si>
  <si>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</si>
  <si>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</si>
  <si>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</si>
  <si>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</si>
  <si>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</si>
  <si>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</si>
  <si>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</si>
  <si>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</si>
  <si>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</si>
  <si>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</si>
  <si>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</si>
  <si>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</si>
  <si>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</si>
  <si>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</si>
  <si>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</si>
  <si>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</si>
  <si>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</si>
  <si>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</si>
  <si>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</si>
  <si>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</si>
  <si>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</si>
  <si>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</si>
  <si>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</si>
  <si>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</si>
  <si>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</si>
  <si>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</si>
  <si>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</si>
  <si>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</si>
  <si>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</si>
  <si>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</si>
  <si>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</si>
  <si>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</si>
  <si>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</si>
  <si>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</si>
  <si>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</si>
  <si>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</si>
  <si>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</si>
  <si>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</si>
  <si>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</si>
  <si>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</si>
  <si>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</si>
  <si>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</si>
  <si>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</si>
  <si>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</si>
  <si>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</si>
  <si>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</si>
  <si>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</si>
  <si>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</si>
  <si>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</si>
  <si>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</si>
  <si>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</si>
  <si>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</si>
  <si>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</si>
  <si>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</si>
  <si>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</si>
  <si>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</si>
  <si>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</si>
  <si>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</si>
  <si>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</si>
  <si>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</si>
  <si>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</si>
  <si>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</si>
  <si>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</si>
  <si>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</si>
  <si>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</si>
  <si>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</si>
  <si>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</si>
  <si>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</si>
  <si>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</si>
  <si>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</si>
  <si>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</si>
  <si>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</si>
  <si>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</si>
  <si>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</si>
  <si>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</si>
  <si>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</si>
  <si>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</si>
  <si>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</si>
  <si>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</si>
  <si>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</si>
  <si>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</si>
  <si>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</si>
  <si>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</si>
  <si>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</si>
  <si>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</si>
  <si>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</si>
  <si>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</si>
  <si>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</si>
  <si>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</si>
  <si>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</si>
  <si>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</si>
  <si>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</si>
  <si>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</si>
  <si>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</si>
  <si>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</si>
  <si>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</si>
  <si>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</si>
  <si>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</si>
  <si>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</si>
  <si>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</si>
  <si>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</si>
  <si>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</si>
  <si>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</si>
  <si>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</si>
  <si>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</si>
  <si>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</si>
  <si>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</si>
  <si>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</si>
  <si>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</si>
  <si>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</si>
  <si>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</si>
  <si>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</si>
  <si>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</si>
  <si>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</si>
  <si>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</si>
  <si>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</si>
  <si>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</si>
  <si>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</si>
  <si>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</si>
  <si>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</si>
  <si>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</si>
  <si>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</si>
  <si>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</si>
  <si>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</si>
  <si>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</si>
  <si>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</si>
  <si>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</si>
  <si>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</si>
  <si>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</si>
  <si>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</si>
  <si>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</si>
  <si>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</si>
  <si>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</si>
  <si>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</si>
  <si>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</si>
  <si>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</si>
  <si>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</si>
  <si>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</si>
  <si>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</si>
  <si>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</si>
  <si>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</si>
  <si>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</si>
  <si>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</si>
  <si>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</si>
  <si>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</si>
  <si>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</si>
  <si>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</si>
  <si>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</si>
  <si>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</si>
  <si>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</si>
  <si>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</si>
  <si>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</si>
  <si>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</si>
  <si>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</si>
  <si>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</si>
  <si>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</si>
  <si>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</si>
  <si>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</si>
  <si>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</si>
  <si>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</si>
  <si>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</si>
  <si>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</si>
  <si>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</si>
  <si>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</si>
  <si>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</si>
  <si>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</si>
  <si>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</si>
  <si>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</si>
  <si>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</si>
  <si>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</si>
  <si>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</si>
  <si>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</si>
  <si>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</si>
  <si>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</si>
  <si>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</si>
  <si>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</si>
  <si>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</si>
  <si>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</si>
  <si>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</si>
  <si>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</si>
  <si>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</si>
  <si>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</si>
  <si>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</si>
  <si>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</si>
  <si>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</si>
  <si>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</si>
  <si>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</si>
  <si>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</si>
  <si>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</si>
  <si>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</si>
  <si>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</si>
  <si>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</si>
  <si>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</si>
  <si>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</si>
  <si>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</si>
  <si>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</si>
  <si>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</si>
  <si>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</si>
  <si>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</si>
  <si>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</si>
  <si>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</si>
  <si>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</si>
  <si>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</si>
  <si>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</si>
  <si>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</si>
  <si>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</si>
  <si>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</si>
  <si>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</si>
  <si>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</si>
  <si>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</si>
  <si>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</si>
  <si>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</si>
  <si>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</si>
  <si>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</si>
  <si>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</si>
  <si>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</si>
  <si>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</si>
  <si>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</si>
  <si>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</si>
  <si>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</si>
  <si>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</si>
  <si>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</si>
  <si>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</si>
  <si>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</si>
  <si>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</si>
  <si>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</si>
  <si>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</si>
  <si>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</si>
  <si>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</si>
  <si>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</si>
  <si>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</si>
  <si>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</si>
  <si>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</si>
  <si>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</si>
  <si>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</si>
  <si>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</si>
  <si>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</si>
  <si>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</si>
  <si>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</si>
  <si>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</si>
  <si>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</si>
  <si>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</si>
  <si>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</si>
  <si>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</si>
  <si>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</si>
  <si>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</si>
  <si>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</si>
  <si>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</si>
  <si>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</si>
  <si>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</si>
  <si>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</si>
  <si>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</si>
  <si>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</si>
  <si>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</si>
  <si>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</si>
  <si>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</si>
  <si>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</si>
  <si>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</si>
  <si>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</si>
  <si>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</si>
  <si>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</si>
  <si>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</si>
  <si>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</si>
  <si>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</si>
  <si>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</si>
  <si>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</si>
  <si>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</si>
  <si>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</si>
  <si>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</si>
  <si>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</si>
  <si>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</si>
  <si>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</si>
  <si>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</si>
  <si>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</si>
  <si>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</si>
  <si>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</si>
  <si>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</si>
  <si>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</si>
  <si>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</si>
  <si>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</si>
  <si>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</si>
  <si>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</si>
  <si>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</si>
  <si>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</si>
  <si>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</si>
  <si>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</si>
  <si>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</si>
  <si>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</si>
  <si>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</si>
  <si>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</si>
  <si>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</si>
  <si>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</si>
  <si>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</si>
  <si>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</si>
  <si>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</si>
  <si>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</si>
  <si>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</si>
  <si>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</si>
  <si>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</si>
  <si>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</si>
  <si>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</si>
  <si>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</si>
  <si>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</si>
  <si>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</si>
  <si>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</si>
  <si>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</si>
  <si>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</si>
  <si>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</si>
  <si>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</si>
  <si>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</si>
  <si>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</si>
  <si>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</si>
  <si>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</si>
  <si>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</si>
  <si>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</si>
  <si>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</si>
  <si>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</si>
  <si>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</si>
  <si>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</si>
  <si>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</si>
  <si>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</si>
  <si>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</si>
  <si>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</si>
  <si>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</si>
  <si>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</si>
  <si>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</si>
  <si>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</si>
  <si>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</si>
  <si>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</si>
  <si>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</si>
  <si>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</si>
  <si>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</si>
  <si>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</si>
  <si>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</si>
  <si>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</si>
  <si>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</si>
  <si>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</si>
  <si>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</si>
  <si>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</si>
  <si>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</si>
  <si>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</si>
  <si>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</si>
  <si>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</si>
  <si>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</si>
  <si>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</si>
  <si>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</si>
  <si>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</si>
  <si>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</si>
  <si>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</si>
  <si>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</si>
  <si>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</si>
  <si>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</si>
  <si>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</si>
  <si>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</si>
  <si>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</si>
  <si>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</si>
  <si>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</si>
  <si>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</si>
  <si>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</si>
  <si>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</si>
  <si>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</si>
  <si>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</si>
  <si>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</si>
  <si>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</si>
  <si>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</si>
  <si>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</si>
  <si>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</si>
  <si>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</si>
  <si>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</si>
  <si>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</si>
  <si>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</si>
  <si>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</si>
  <si>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</si>
  <si>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</si>
  <si>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</si>
  <si>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</si>
  <si>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</si>
  <si>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</si>
  <si>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</si>
  <si>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</si>
  <si>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</si>
  <si>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</si>
  <si>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</si>
  <si>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</si>
  <si>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</si>
  <si>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</si>
  <si>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</si>
  <si>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</si>
  <si>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</si>
  <si>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</si>
  <si>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</si>
  <si>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</si>
  <si>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</si>
  <si>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</si>
  <si>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</si>
  <si>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</si>
  <si>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</si>
  <si>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</si>
  <si>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</si>
  <si>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</si>
  <si>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</si>
  <si>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</si>
  <si>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</si>
  <si>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</si>
  <si>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</si>
  <si>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</si>
  <si>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</si>
  <si>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</si>
  <si>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</si>
  <si>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</si>
  <si>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</si>
  <si>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</si>
  <si>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</si>
  <si>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</si>
  <si>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</si>
  <si>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</si>
  <si>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</si>
  <si>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</si>
  <si>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</si>
  <si>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</si>
  <si>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</si>
  <si>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</si>
  <si>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</si>
  <si>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</si>
  <si>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</si>
  <si>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</si>
  <si>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</si>
  <si>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</si>
  <si>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</si>
  <si>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</si>
  <si>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</si>
  <si>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</si>
  <si>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</si>
  <si>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</si>
  <si>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</si>
  <si>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</si>
  <si>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</si>
  <si>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</si>
  <si>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</si>
  <si>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</si>
  <si>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</si>
  <si>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</si>
  <si>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</si>
  <si>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</si>
  <si>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</si>
  <si>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</si>
  <si>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</si>
  <si>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</si>
  <si>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</si>
  <si>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</si>
  <si>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</si>
  <si>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</si>
  <si>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</si>
  <si>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</si>
  <si>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</si>
  <si>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</si>
  <si>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</si>
  <si>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</si>
  <si>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</si>
  <si>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</si>
  <si>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</si>
  <si>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</si>
  <si>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</si>
  <si>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</si>
  <si>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</si>
  <si>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</si>
  <si>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</si>
  <si>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</si>
  <si>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</si>
  <si>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</si>
  <si>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</si>
  <si>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</si>
  <si>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</si>
  <si>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</si>
  <si>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</si>
  <si>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</si>
  <si>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</si>
  <si>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</si>
  <si>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</si>
  <si>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</si>
  <si>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</si>
  <si>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</si>
  <si>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</si>
  <si>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</si>
  <si>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</si>
  <si>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</si>
  <si>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</si>
  <si>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</si>
  <si>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</si>
  <si>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</si>
  <si>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</si>
  <si>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</si>
  <si>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</si>
  <si>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</si>
  <si>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</si>
  <si>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</si>
  <si>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</si>
  <si>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</si>
  <si>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</si>
  <si>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</si>
  <si>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</si>
  <si>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</si>
  <si>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</si>
  <si>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</si>
  <si>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</si>
  <si>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</si>
  <si>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</si>
  <si>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</si>
  <si>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</si>
  <si>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</si>
  <si>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</si>
  <si>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</si>
  <si>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</si>
  <si>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</si>
  <si>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</si>
  <si>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</si>
  <si>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</si>
  <si>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</si>
  <si>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</si>
  <si>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</si>
  <si>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</si>
  <si>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</si>
  <si>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</si>
  <si>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</si>
  <si>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</si>
  <si>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</si>
  <si>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</si>
  <si>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</si>
  <si>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</si>
  <si>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</si>
  <si>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</si>
  <si>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</si>
  <si>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</si>
  <si>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</si>
  <si>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</si>
  <si>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</si>
  <si>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</si>
  <si>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</si>
  <si>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</si>
  <si>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</si>
  <si>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</si>
  <si>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</si>
  <si>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</si>
  <si>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</si>
  <si>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</si>
  <si>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</si>
  <si>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</si>
  <si>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</si>
  <si>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</si>
  <si>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</si>
  <si>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</si>
  <si>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</si>
  <si>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</si>
  <si>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</si>
  <si>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</si>
  <si>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</si>
  <si>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</si>
  <si>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</si>
  <si>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</si>
  <si>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</si>
  <si>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</si>
  <si>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</si>
  <si>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</si>
  <si>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</si>
  <si>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</si>
  <si>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</si>
  <si>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</si>
  <si>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</si>
  <si>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</si>
  <si>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</si>
  <si>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</si>
  <si>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</si>
  <si>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</si>
  <si>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</si>
  <si>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</si>
  <si>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</si>
  <si>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</si>
  <si>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</si>
  <si>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</si>
  <si>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</si>
  <si>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</si>
  <si>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</si>
  <si>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</si>
  <si>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</si>
  <si>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</si>
  <si>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</si>
  <si>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</si>
  <si>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</si>
  <si>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</si>
  <si>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</si>
  <si>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</si>
  <si>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</si>
  <si>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</si>
  <si>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</si>
  <si>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</si>
  <si>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</si>
  <si>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</si>
  <si>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</si>
  <si>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</si>
  <si>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</si>
  <si>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</si>
  <si>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</si>
  <si>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</si>
  <si>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</si>
  <si>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</si>
  <si>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</si>
  <si>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</si>
  <si>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</si>
  <si>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</si>
  <si>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</si>
  <si>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</si>
  <si>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</si>
  <si>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</si>
  <si>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</si>
  <si>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</si>
  <si>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</si>
  <si>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</si>
  <si>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</si>
  <si>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</si>
  <si>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</si>
  <si>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</si>
  <si>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</si>
  <si>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</si>
  <si>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</si>
  <si>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</si>
  <si>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</si>
  <si>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</si>
  <si>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</si>
  <si>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</si>
  <si>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</si>
  <si>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</si>
  <si>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</si>
  <si>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</si>
  <si>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</si>
  <si>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</si>
  <si>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</si>
  <si>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</si>
  <si>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</si>
  <si>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</si>
  <si>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</si>
  <si>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</si>
  <si>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</si>
  <si>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</si>
  <si>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</si>
  <si>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</si>
  <si>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</si>
  <si>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</si>
  <si>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</si>
  <si>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</si>
  <si>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</si>
  <si>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</si>
  <si>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</si>
  <si>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</si>
  <si>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</si>
  <si>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</si>
  <si>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</si>
  <si>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</si>
  <si>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</si>
  <si>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</si>
  <si>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</si>
  <si>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</si>
  <si>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</si>
  <si>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</si>
  <si>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</si>
  <si>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</si>
  <si>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</si>
  <si>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</si>
  <si>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</si>
  <si>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</si>
  <si>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</si>
  <si>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</si>
  <si>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</si>
  <si>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</si>
  <si>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</si>
  <si>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</si>
  <si>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</si>
  <si>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</si>
  <si>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</si>
  <si>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</si>
  <si>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</si>
  <si>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</si>
  <si>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</si>
  <si>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</si>
  <si>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</si>
  <si>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</si>
  <si>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</si>
  <si>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</si>
  <si>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</si>
  <si>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</si>
  <si>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</si>
  <si>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</si>
  <si>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</si>
  <si>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</si>
  <si>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</si>
  <si>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</si>
  <si>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</si>
  <si>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</si>
  <si>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</si>
  <si>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</si>
  <si>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</si>
  <si>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</si>
  <si>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</si>
  <si>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</si>
  <si>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</si>
  <si>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</si>
  <si>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</si>
  <si>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</si>
  <si>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</si>
  <si>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</si>
  <si>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</si>
  <si>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</si>
  <si>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</si>
  <si>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</si>
  <si>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</si>
  <si>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</si>
  <si>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</si>
  <si>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</si>
  <si>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</si>
  <si>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</si>
  <si>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</si>
  <si>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</si>
  <si>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</si>
  <si>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</si>
  <si>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</si>
  <si>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</si>
  <si>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</si>
  <si>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</si>
  <si>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</si>
  <si>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</si>
  <si>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</si>
  <si>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</si>
  <si>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</si>
  <si>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</si>
  <si>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</si>
  <si>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</si>
  <si>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</si>
  <si>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</si>
  <si>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</si>
  <si>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</si>
  <si>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</si>
  <si>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</si>
  <si>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</si>
  <si>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</si>
  <si>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</si>
  <si>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</si>
  <si>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</si>
  <si>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</si>
  <si>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</si>
  <si>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</si>
  <si>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</si>
  <si>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</si>
  <si>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</si>
  <si>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</si>
  <si>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</si>
  <si>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</si>
  <si>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</si>
  <si>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</si>
  <si>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</si>
  <si>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</si>
  <si>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</si>
  <si>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</si>
  <si>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</si>
  <si>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</si>
  <si>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</si>
  <si>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</si>
  <si>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</si>
  <si>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</si>
  <si>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</si>
  <si>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</si>
  <si>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</si>
  <si>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</si>
  <si>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</si>
  <si>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</si>
  <si>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</si>
  <si>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</si>
  <si>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</si>
  <si>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</si>
  <si>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</si>
  <si>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</si>
  <si>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</si>
  <si>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</si>
  <si>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</si>
  <si>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</si>
  <si>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</si>
  <si>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</si>
  <si>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</si>
  <si>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</si>
  <si>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</si>
  <si>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</si>
  <si>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</si>
  <si>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</si>
  <si>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</si>
  <si>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</si>
  <si>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</si>
  <si>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</si>
  <si>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</si>
  <si>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</si>
  <si>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</si>
  <si>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</si>
  <si>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</si>
  <si>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</si>
  <si>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</si>
  <si>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</si>
  <si>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</si>
  <si>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</si>
  <si>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</si>
  <si>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</si>
  <si>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</si>
  <si>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</si>
  <si>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</si>
  <si>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</si>
  <si>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</si>
  <si>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</si>
  <si>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</si>
  <si>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</si>
  <si>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</si>
  <si>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</si>
  <si>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</si>
  <si>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</si>
  <si>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</si>
  <si>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</si>
  <si>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</si>
  <si>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</si>
  <si>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</si>
  <si>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</si>
  <si>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</si>
  <si>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</si>
  <si>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</si>
  <si>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</si>
  <si>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</si>
  <si>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</si>
  <si>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</si>
  <si>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</si>
  <si>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</si>
  <si>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</si>
  <si>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</si>
  <si>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</si>
  <si>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</si>
  <si>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</si>
  <si>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</si>
  <si>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</si>
  <si>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</si>
  <si>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</si>
  <si>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</si>
  <si>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</si>
  <si>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</si>
  <si>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</si>
  <si>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</si>
  <si>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</si>
  <si>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</si>
  <si>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</si>
  <si>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</si>
  <si>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</si>
  <si>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</si>
  <si>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</si>
  <si>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</si>
  <si>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</si>
  <si>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</si>
  <si>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</si>
  <si>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</si>
  <si>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</si>
  <si>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</si>
  <si>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</si>
  <si>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</si>
  <si>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</si>
  <si>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</si>
  <si>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</si>
  <si>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</si>
  <si>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</si>
  <si>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</si>
  <si>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</si>
  <si>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</si>
  <si>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</si>
  <si>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</si>
  <si>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</si>
  <si>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</si>
  <si>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</si>
  <si>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</si>
  <si>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</si>
  <si>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</si>
  <si>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</si>
  <si>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</si>
  <si>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</si>
  <si>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</si>
  <si>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</si>
  <si>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</si>
  <si>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</si>
  <si>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</si>
  <si>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</si>
  <si>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</si>
  <si>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</si>
  <si>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</si>
  <si>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</si>
  <si>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</si>
  <si>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</si>
  <si>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</si>
  <si>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</si>
  <si>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</si>
  <si>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</si>
  <si>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</si>
  <si>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</si>
  <si>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</si>
  <si>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</si>
  <si>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</si>
  <si>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</si>
  <si>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</si>
  <si>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</si>
  <si>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</si>
  <si>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</si>
  <si>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</si>
  <si>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</si>
  <si>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</si>
  <si>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</si>
  <si>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</si>
  <si>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</si>
  <si>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</si>
  <si>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</si>
  <si>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</si>
  <si>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</si>
  <si>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</si>
  <si>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</si>
  <si>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</si>
  <si>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</si>
  <si>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</si>
  <si>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</si>
  <si>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</si>
  <si>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</si>
  <si>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</si>
  <si>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</si>
  <si>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</si>
  <si>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</si>
  <si>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</si>
  <si>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</si>
  <si>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</si>
  <si>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</si>
  <si>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</si>
  <si>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</si>
  <si>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</si>
  <si>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</si>
  <si>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</si>
  <si>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</si>
  <si>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</si>
  <si>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</si>
  <si>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</si>
  <si>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</si>
  <si>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</si>
  <si>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</si>
  <si>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</si>
  <si>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</si>
  <si>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</si>
  <si>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</si>
  <si>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</si>
  <si>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</si>
  <si>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</si>
  <si>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</si>
  <si>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</si>
  <si>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</si>
  <si>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</si>
  <si>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</si>
  <si>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</si>
  <si>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</si>
  <si>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</si>
  <si>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</si>
  <si>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</si>
  <si>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</si>
  <si>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</si>
  <si>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</si>
  <si>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</si>
  <si>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</si>
  <si>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</si>
  <si>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</si>
  <si>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</si>
  <si>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</si>
  <si>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</si>
  <si>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</si>
  <si>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</si>
  <si>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</si>
  <si>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</si>
  <si>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</si>
  <si>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</si>
  <si>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</si>
  <si>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</si>
  <si>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</si>
  <si>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</si>
  <si>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</si>
  <si>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</si>
  <si>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</si>
  <si>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</si>
  <si>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</si>
  <si>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</si>
  <si>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</si>
  <si>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</si>
  <si>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</si>
  <si>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</si>
  <si>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</si>
  <si>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</si>
  <si>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</si>
  <si>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</si>
  <si>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</si>
  <si>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</si>
  <si>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</si>
  <si>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</si>
  <si>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</si>
  <si>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</si>
  <si>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</si>
  <si>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</si>
  <si>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</si>
  <si>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</si>
  <si>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</si>
  <si>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</si>
  <si>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</si>
  <si>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</si>
  <si>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</si>
  <si>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</si>
  <si>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</si>
  <si>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</si>
  <si>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</si>
  <si>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</si>
  <si>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</si>
  <si>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</si>
  <si>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</si>
  <si>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</si>
  <si>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</si>
  <si>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</si>
  <si>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</si>
  <si>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</si>
  <si>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</si>
  <si>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</si>
  <si>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</si>
  <si>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</si>
  <si>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</si>
  <si>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</si>
  <si>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</si>
  <si>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</si>
  <si>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</si>
  <si>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</si>
  <si>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</si>
  <si>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</si>
  <si>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</si>
  <si>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</si>
  <si>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</si>
  <si>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</si>
  <si>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</si>
  <si>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</si>
  <si>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</si>
  <si>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</si>
  <si>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</si>
  <si>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</si>
  <si>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</si>
  <si>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</si>
  <si>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</si>
  <si>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</si>
  <si>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</si>
  <si>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</si>
  <si>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</si>
  <si>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</si>
  <si>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</si>
  <si>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</si>
  <si>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</si>
  <si>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</si>
  <si>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</si>
  <si>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</si>
  <si>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</si>
  <si>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</si>
  <si>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</si>
  <si>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</si>
  <si>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</si>
  <si>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</si>
  <si>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</si>
  <si>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</si>
  <si>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</si>
  <si>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</si>
  <si>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</si>
  <si>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</si>
  <si>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</si>
  <si>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</si>
  <si>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</si>
  <si>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</si>
  <si>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</si>
  <si>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</si>
  <si>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</si>
  <si>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</si>
  <si>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</si>
  <si>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</si>
  <si>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</si>
  <si>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</si>
  <si>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</si>
  <si>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</si>
  <si>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</si>
  <si>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</si>
  <si>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</si>
  <si>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</si>
  <si>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</si>
  <si>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</si>
  <si>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</si>
  <si>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</si>
  <si>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</si>
  <si>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</si>
  <si>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</si>
  <si>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</si>
  <si>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</si>
  <si>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</si>
  <si>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</si>
  <si>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</si>
  <si>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</si>
  <si>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</si>
  <si>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</si>
  <si>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</si>
  <si>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</si>
  <si>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</si>
  <si>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</si>
  <si>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</si>
  <si>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</si>
  <si>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</si>
  <si>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</si>
  <si>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</si>
  <si>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</si>
  <si>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</si>
  <si>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</si>
  <si>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</si>
  <si>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</si>
  <si>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</si>
  <si>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</si>
  <si>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</si>
  <si>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</si>
  <si>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</si>
  <si>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</si>
  <si>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</si>
  <si>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</si>
  <si>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</si>
  <si>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</si>
  <si>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</si>
  <si>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</si>
  <si>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</si>
  <si>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</si>
  <si>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</si>
  <si>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</si>
  <si>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</si>
  <si>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</si>
  <si>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</si>
  <si>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</si>
  <si>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</si>
  <si>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</si>
  <si>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</si>
  <si>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</si>
  <si>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</si>
  <si>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</si>
  <si>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</si>
  <si>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</si>
  <si>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</si>
  <si>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</si>
  <si>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</si>
  <si>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</si>
  <si>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</si>
  <si>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</si>
  <si>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</si>
  <si>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</si>
  <si>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</si>
  <si>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</si>
  <si>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</si>
  <si>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</si>
  <si>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</si>
  <si>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</si>
  <si>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</si>
  <si>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</si>
  <si>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</si>
  <si>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</si>
  <si>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</si>
  <si>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</si>
  <si>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</si>
  <si>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</si>
  <si>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</si>
  <si>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</si>
  <si>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</si>
  <si>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</si>
  <si>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</si>
  <si>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</si>
  <si>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</si>
  <si>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</si>
  <si>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</si>
  <si>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</si>
  <si>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</si>
  <si>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</si>
  <si>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</si>
  <si>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</si>
  <si>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</si>
  <si>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</si>
  <si>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</si>
  <si>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</si>
  <si>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</si>
  <si>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</si>
  <si>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</si>
  <si>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</si>
  <si>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</si>
  <si>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</si>
  <si>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</si>
  <si>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</si>
  <si>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</si>
  <si>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</si>
  <si>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</si>
  <si>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</si>
  <si>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</si>
  <si>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</si>
  <si>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</si>
  <si>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</si>
  <si>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</si>
  <si>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</si>
  <si>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</si>
  <si>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</si>
  <si>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</si>
  <si>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</si>
  <si>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</si>
  <si>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</si>
  <si>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</si>
  <si>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</si>
  <si>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</si>
  <si>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</si>
  <si>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</si>
  <si>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</si>
  <si>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</si>
  <si>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</si>
  <si>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</si>
  <si>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</si>
  <si>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</si>
  <si>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</si>
  <si>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</si>
  <si>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</si>
  <si>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</si>
  <si>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</si>
  <si>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</si>
  <si>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</si>
  <si>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</si>
  <si>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</si>
  <si>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</si>
  <si>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</si>
  <si>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</si>
  <si>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</si>
  <si>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</si>
  <si>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</si>
  <si>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</si>
  <si>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</si>
  <si>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</si>
  <si>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</si>
  <si>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</si>
  <si>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</si>
  <si>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</si>
  <si>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</si>
  <si>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</si>
  <si>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</si>
  <si>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</si>
  <si>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</si>
  <si>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</si>
  <si>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</si>
  <si>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</si>
  <si>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</si>
  <si>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</si>
  <si>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</si>
  <si>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</si>
  <si>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</si>
  <si>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</si>
  <si>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</si>
  <si>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</si>
  <si>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</si>
  <si>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</si>
  <si>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</si>
  <si>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</si>
  <si>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</si>
  <si>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</si>
  <si>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</si>
  <si>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</si>
  <si>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</si>
  <si>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</si>
  <si>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</si>
  <si>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</si>
  <si>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</si>
  <si>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</si>
  <si>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</si>
  <si>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</si>
  <si>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</si>
  <si>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</si>
  <si>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</si>
  <si>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</si>
  <si>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</si>
  <si>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</si>
  <si>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</si>
  <si>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</si>
  <si>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</si>
  <si>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</si>
  <si>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</si>
  <si>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</si>
  <si>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</si>
  <si>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</si>
  <si>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</si>
  <si>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</si>
  <si>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</si>
  <si>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</si>
  <si>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</si>
  <si>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</si>
  <si>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</si>
  <si>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</si>
  <si>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</si>
  <si>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</si>
  <si>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</si>
  <si>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</si>
  <si>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</si>
  <si>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</si>
  <si>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</si>
  <si>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</si>
  <si>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</si>
  <si>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</si>
  <si>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</si>
  <si>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</si>
  <si>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</si>
  <si>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</si>
  <si>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</si>
  <si>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</si>
  <si>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</si>
  <si>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</si>
  <si>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</si>
  <si>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</si>
  <si>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</si>
  <si>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</si>
  <si>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</si>
  <si>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</si>
  <si>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</si>
  <si>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</si>
  <si>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</si>
  <si>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</si>
  <si>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</si>
  <si>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</si>
  <si>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</si>
  <si>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</si>
  <si>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</si>
  <si>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</si>
  <si>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</si>
  <si>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</si>
  <si>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</si>
  <si>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</si>
  <si>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</si>
  <si>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</si>
  <si>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</si>
  <si>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</si>
  <si>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</si>
  <si>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</si>
  <si>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</si>
  <si>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</si>
  <si>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</si>
  <si>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</si>
  <si>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</si>
  <si>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</si>
  <si>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</si>
  <si>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</si>
  <si>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</si>
  <si>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</si>
  <si>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</si>
  <si>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</si>
  <si>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</si>
  <si>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</si>
  <si>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</si>
  <si>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</si>
  <si>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</si>
  <si>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</si>
  <si>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</si>
  <si>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</si>
  <si>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</si>
  <si>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</si>
  <si>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</si>
  <si>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</si>
  <si>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</si>
  <si>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</si>
  <si>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</si>
  <si>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</si>
  <si>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</si>
  <si>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</si>
  <si>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</si>
  <si>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</si>
  <si>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</si>
  <si>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</si>
  <si>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</si>
  <si>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</si>
  <si>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</si>
  <si>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</si>
  <si>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</si>
  <si>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</si>
  <si>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</si>
  <si>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</si>
  <si>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</si>
  <si>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</si>
  <si>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</si>
  <si>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</si>
  <si>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</si>
  <si>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</si>
  <si>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</si>
  <si>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</si>
  <si>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</si>
  <si>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</si>
  <si>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</si>
  <si>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</si>
  <si>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</si>
  <si>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</si>
  <si>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</si>
  <si>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</si>
  <si>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</si>
  <si>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</si>
  <si>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</si>
  <si>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</si>
  <si>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</si>
  <si>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</si>
  <si>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</si>
  <si>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</si>
  <si>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</si>
  <si>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</si>
  <si>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</si>
  <si>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</si>
  <si>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</si>
  <si>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</si>
  <si>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</si>
  <si>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</si>
  <si>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</si>
  <si>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</si>
  <si>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</si>
  <si>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</si>
  <si>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</si>
  <si>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</si>
  <si>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</si>
  <si>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</si>
  <si>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</si>
  <si>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</si>
  <si>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</si>
  <si>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</si>
  <si>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</si>
  <si>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</si>
  <si>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</si>
  <si>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</si>
  <si>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</si>
  <si>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</si>
  <si>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</si>
  <si>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</si>
  <si>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</si>
  <si>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</si>
  <si>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</si>
  <si>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</si>
  <si>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</si>
  <si>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</si>
  <si>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</si>
  <si>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</si>
  <si>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</si>
  <si>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</si>
  <si>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</si>
  <si>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</si>
  <si>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</si>
  <si>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</si>
  <si>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</si>
  <si>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</si>
  <si>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</si>
  <si>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</si>
  <si>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</si>
  <si>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</si>
  <si>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</si>
  <si>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</si>
  <si>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</si>
  <si>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</si>
  <si>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</si>
  <si>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</si>
  <si>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</si>
  <si>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</si>
  <si>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</si>
  <si>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</si>
  <si>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</si>
  <si>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</si>
  <si>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</si>
  <si>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</si>
  <si>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</si>
  <si>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</si>
  <si>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</si>
  <si>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</si>
  <si>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</si>
  <si>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</si>
  <si>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</si>
  <si>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</si>
  <si>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</si>
  <si>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</si>
  <si>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</si>
  <si>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</si>
  <si>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</si>
  <si>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</si>
  <si>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</si>
  <si>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</si>
  <si>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</si>
  <si>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</si>
  <si>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</si>
  <si>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</si>
  <si>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</si>
  <si>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</si>
  <si>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</si>
  <si>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</si>
  <si>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</si>
  <si>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</si>
  <si>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</si>
  <si>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</si>
  <si>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</si>
  <si>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</si>
  <si>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</si>
  <si>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</si>
  <si>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</si>
  <si>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</si>
  <si>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</si>
  <si>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</si>
  <si>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</si>
  <si>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</si>
  <si>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</si>
  <si>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</si>
  <si>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</si>
  <si>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</si>
  <si>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</si>
  <si>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</si>
  <si>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</si>
  <si>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</si>
  <si>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</si>
  <si>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</si>
  <si>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</si>
  <si>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</si>
  <si>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</si>
  <si>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</si>
  <si>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</si>
  <si>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</si>
  <si>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</si>
  <si>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</si>
  <si>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</si>
  <si>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</si>
  <si>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</si>
  <si>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</si>
  <si>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</si>
  <si>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</si>
  <si>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</si>
  <si>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</si>
  <si>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</si>
  <si>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</si>
  <si>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</si>
  <si>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</si>
  <si>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</si>
  <si>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</si>
  <si>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</si>
  <si>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</si>
  <si>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</si>
  <si>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</si>
  <si>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</si>
  <si>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</si>
  <si>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</si>
  <si>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</si>
  <si>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</si>
  <si>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</si>
  <si>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</si>
  <si>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</si>
  <si>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</si>
  <si>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</si>
  <si>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</si>
  <si>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</si>
  <si>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</si>
  <si>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</si>
  <si>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</si>
  <si>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</si>
  <si>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</si>
  <si>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</si>
  <si>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</si>
  <si>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</si>
  <si>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</si>
  <si>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</si>
  <si>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</si>
  <si>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</si>
  <si>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</si>
  <si>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</si>
  <si>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</si>
  <si>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</si>
  <si>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</si>
  <si>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</si>
  <si>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</si>
  <si>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</si>
  <si>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</si>
  <si>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</si>
  <si>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</si>
  <si>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</si>
  <si>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</si>
  <si>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</si>
  <si>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</si>
  <si>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</si>
  <si>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</si>
  <si>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</si>
  <si>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</si>
  <si>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</si>
  <si>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</si>
  <si>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</si>
  <si>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</si>
  <si>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</si>
  <si>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</si>
  <si>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</si>
  <si>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</si>
  <si>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</si>
  <si>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</si>
  <si>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</si>
  <si>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</si>
  <si>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</si>
  <si>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</si>
  <si>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</si>
  <si>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</si>
  <si>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</si>
  <si>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</si>
  <si>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</si>
  <si>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</si>
  <si>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</si>
  <si>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</si>
  <si>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</si>
  <si>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</si>
  <si>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</si>
  <si>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</si>
  <si>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</si>
  <si>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</si>
  <si>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</si>
  <si>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</si>
  <si>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</si>
  <si>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</si>
  <si>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</si>
  <si>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</si>
  <si>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</si>
  <si>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</si>
  <si>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</si>
  <si>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</si>
  <si>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</si>
  <si>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</si>
  <si>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</si>
  <si>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</si>
  <si>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</si>
  <si>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</si>
  <si>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</si>
  <si>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</si>
  <si>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</si>
  <si>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</si>
  <si>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</si>
  <si>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</si>
  <si>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</si>
  <si>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</si>
  <si>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</si>
  <si>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</si>
  <si>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</si>
  <si>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</si>
  <si>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</si>
  <si>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</si>
  <si>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</si>
  <si>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</si>
  <si>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</si>
  <si>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</si>
  <si>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</si>
  <si>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</si>
  <si>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</si>
  <si>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</si>
  <si>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</si>
  <si>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</si>
  <si>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</si>
  <si>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</si>
  <si>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</si>
  <si>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</si>
  <si>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</si>
  <si>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</si>
  <si>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</si>
  <si>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</si>
  <si>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</si>
  <si>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</si>
  <si>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</si>
  <si>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</si>
  <si>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</si>
  <si>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</si>
  <si>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</si>
  <si>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</si>
  <si>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</si>
  <si>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</si>
  <si>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</si>
  <si>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</si>
  <si>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</si>
  <si>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</si>
  <si>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</si>
  <si>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</si>
  <si>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</si>
  <si>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</si>
  <si>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</si>
  <si>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</si>
  <si>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</si>
  <si>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</si>
  <si>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</si>
  <si>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</si>
  <si>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</si>
  <si>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</si>
  <si>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</si>
  <si>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</si>
  <si>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</si>
  <si>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</si>
  <si>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</si>
  <si>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</si>
  <si>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</si>
  <si>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</si>
  <si>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</si>
  <si>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</si>
  <si>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</si>
  <si>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</si>
  <si>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</si>
  <si>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</si>
  <si>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</si>
  <si>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</si>
  <si>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</si>
  <si>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</si>
  <si>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</si>
  <si>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</si>
  <si>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</si>
  <si>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</si>
  <si>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</si>
  <si>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</si>
  <si>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</si>
  <si>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</si>
  <si>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</si>
  <si>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</si>
  <si>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</si>
  <si>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</si>
  <si>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</si>
  <si>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</si>
  <si>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</si>
  <si>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</si>
  <si>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</si>
  <si>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</si>
  <si>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</si>
  <si>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</si>
  <si>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</si>
  <si>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</si>
  <si>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</si>
  <si>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</si>
  <si>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</si>
  <si>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</si>
  <si>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</si>
  <si>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</si>
  <si>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</si>
  <si>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</si>
  <si>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</si>
  <si>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</si>
  <si>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</si>
  <si>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</si>
  <si>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</si>
  <si>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</si>
  <si>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</si>
  <si>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</si>
  <si>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</si>
  <si>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</si>
  <si>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</si>
  <si>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</si>
  <si>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</si>
  <si>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</si>
  <si>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</si>
  <si>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</si>
  <si>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</si>
  <si>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</si>
  <si>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</si>
  <si>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</si>
  <si>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</si>
  <si>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</si>
  <si>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</si>
  <si>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</si>
  <si>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</si>
  <si>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</si>
  <si>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</si>
  <si>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</si>
  <si>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</si>
  <si>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</si>
  <si>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</si>
  <si>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</si>
  <si>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</si>
  <si>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</si>
  <si>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</si>
  <si>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</si>
  <si>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</si>
  <si>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</si>
  <si>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</si>
  <si>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</si>
  <si>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</si>
  <si>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</si>
  <si>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</si>
  <si>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</si>
  <si>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</si>
  <si>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</si>
  <si>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</si>
  <si>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</si>
  <si>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</si>
  <si>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</si>
  <si>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</si>
  <si>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</si>
  <si>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</si>
  <si>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</si>
  <si>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</si>
  <si>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</si>
  <si>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</si>
  <si>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</si>
  <si>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</si>
  <si>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</si>
  <si>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</si>
  <si>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</si>
  <si>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</si>
  <si>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</si>
  <si>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</si>
  <si>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</si>
  <si>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</si>
  <si>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</si>
  <si>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</si>
  <si>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</si>
  <si>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</si>
  <si>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</si>
  <si>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</si>
  <si>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</si>
  <si>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</si>
  <si>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</si>
  <si>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</si>
  <si>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</si>
  <si>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</si>
  <si>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</si>
  <si>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</si>
  <si>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</si>
  <si>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</si>
  <si>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</si>
  <si>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</si>
  <si>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</si>
  <si>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</si>
  <si>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</si>
  <si>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</si>
  <si>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</si>
  <si>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</si>
  <si>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</si>
  <si>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</si>
  <si>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</si>
  <si>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</si>
  <si>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</si>
  <si>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</si>
  <si>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</si>
  <si>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</si>
  <si>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</si>
  <si>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</si>
  <si>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</si>
  <si>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</si>
  <si>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</si>
  <si>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</si>
  <si>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</si>
  <si>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</si>
  <si>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</si>
  <si>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</si>
  <si>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</si>
  <si>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</si>
  <si>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</si>
  <si>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</si>
  <si>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</si>
  <si>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</si>
  <si>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</si>
  <si>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</si>
  <si>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</si>
  <si>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</si>
  <si>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</si>
  <si>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</si>
  <si>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</si>
  <si>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</si>
  <si>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</si>
  <si>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</si>
  <si>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</si>
  <si>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</si>
  <si>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</si>
  <si>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</si>
  <si>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</si>
  <si>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</si>
  <si>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</si>
  <si>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</si>
  <si>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</si>
  <si>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</si>
  <si>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</si>
  <si>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</si>
  <si>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</si>
  <si>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</si>
  <si>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</si>
  <si>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</si>
  <si>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</si>
  <si>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</si>
  <si>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</si>
  <si>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</si>
  <si>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</si>
  <si>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</si>
  <si>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</si>
  <si>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</si>
  <si>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</si>
  <si>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</si>
  <si>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</si>
  <si>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</si>
  <si>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</si>
  <si>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</si>
  <si>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</si>
  <si>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</si>
  <si>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</si>
  <si>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</si>
  <si>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</si>
  <si>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</si>
  <si>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</si>
  <si>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</si>
  <si>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</si>
  <si>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</si>
  <si>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</si>
  <si>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</si>
  <si>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</si>
  <si>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</si>
  <si>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</si>
  <si>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</si>
  <si>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</si>
  <si>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</si>
  <si>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</si>
  <si>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</si>
  <si>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</si>
  <si>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</si>
  <si>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</si>
  <si>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</si>
  <si>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</si>
  <si>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</si>
  <si>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</si>
  <si>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</si>
  <si>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</si>
  <si>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</si>
  <si>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</si>
  <si>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</si>
  <si>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</si>
  <si>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</si>
  <si>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</si>
  <si>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</si>
  <si>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</si>
  <si>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</si>
  <si>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</si>
  <si>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</si>
  <si>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</si>
  <si>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</si>
  <si>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</si>
  <si>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</si>
  <si>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</si>
  <si>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</si>
  <si>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</si>
  <si>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</si>
  <si>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</si>
  <si>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</si>
  <si>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</si>
  <si>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</si>
  <si>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</si>
  <si>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</si>
  <si>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</si>
  <si>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</si>
  <si>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</si>
  <si>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</si>
  <si>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</si>
  <si>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</si>
  <si>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</si>
  <si>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</si>
  <si>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</si>
  <si>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</si>
  <si>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</si>
  <si>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</si>
  <si>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</si>
  <si>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</si>
  <si>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</si>
  <si>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</si>
  <si>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</si>
  <si>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</si>
  <si>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</si>
  <si>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</si>
  <si>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</si>
  <si>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</si>
  <si>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</si>
  <si>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</si>
  <si>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</si>
  <si>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</si>
  <si>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</si>
  <si>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</si>
  <si>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</si>
  <si>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</si>
  <si>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</si>
  <si>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</si>
  <si>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</si>
  <si>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</si>
  <si>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</si>
  <si>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</si>
  <si>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</si>
  <si>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</si>
  <si>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</si>
  <si>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</si>
  <si>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</si>
  <si>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</si>
  <si>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</si>
  <si>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</si>
  <si>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</si>
  <si>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</si>
  <si>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</si>
  <si>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</si>
  <si>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</si>
  <si>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</si>
  <si>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</si>
  <si>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</si>
  <si>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</si>
  <si>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</si>
  <si>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</si>
  <si>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</si>
  <si>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</si>
  <si>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</si>
  <si>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</si>
  <si>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</si>
  <si>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</si>
  <si>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</si>
  <si>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</si>
  <si>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</si>
  <si>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</si>
  <si>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</si>
  <si>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</si>
  <si>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</si>
  <si>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</si>
  <si>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</si>
  <si>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</si>
  <si>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</si>
  <si>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</si>
  <si>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</si>
  <si>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</si>
  <si>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</si>
  <si>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</si>
  <si>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</si>
  <si>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</si>
  <si>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</si>
  <si>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</si>
  <si>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</si>
  <si>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</si>
  <si>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</si>
  <si>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</si>
  <si>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</si>
  <si>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</si>
  <si>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</si>
  <si>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</si>
  <si>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</si>
  <si>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</si>
  <si>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</si>
  <si>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</si>
  <si>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</si>
  <si>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</si>
  <si>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</si>
  <si>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</si>
  <si>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</si>
  <si>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</si>
  <si>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</si>
  <si>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</si>
  <si>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</si>
  <si>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</si>
  <si>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</si>
  <si>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</si>
  <si>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</si>
  <si>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</si>
  <si>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</si>
  <si>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</si>
  <si>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</si>
  <si>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</si>
  <si>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</si>
  <si>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</si>
  <si>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</si>
  <si>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</si>
  <si>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</si>
  <si>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</si>
  <si>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</si>
  <si>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</si>
  <si>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</si>
  <si>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</si>
  <si>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</si>
  <si>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</si>
  <si>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</si>
  <si>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</si>
  <si>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</si>
  <si>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</si>
  <si>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</si>
  <si>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</si>
  <si>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</si>
  <si>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</si>
  <si>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</si>
  <si>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</si>
  <si>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</si>
  <si>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</si>
  <si>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</si>
  <si>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</si>
  <si>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</si>
  <si>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</si>
  <si>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</si>
  <si>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</si>
  <si>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</si>
  <si>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</si>
  <si>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</si>
  <si>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</si>
  <si>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</si>
  <si>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</si>
  <si>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</si>
  <si>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</si>
  <si>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</si>
  <si>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</si>
  <si>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</si>
  <si>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</si>
  <si>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</si>
  <si>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</si>
  <si>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</si>
  <si>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</si>
  <si>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</si>
  <si>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</si>
  <si>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</si>
  <si>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</si>
  <si>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</si>
  <si>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</si>
  <si>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</si>
  <si>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</si>
  <si>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</si>
  <si>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</si>
  <si>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</si>
  <si>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</si>
  <si>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</si>
  <si>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</si>
  <si>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</si>
  <si>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</si>
  <si>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</si>
  <si>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</si>
  <si>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</si>
  <si>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</si>
  <si>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</si>
  <si>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</si>
  <si>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</si>
  <si>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</si>
  <si>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</si>
  <si>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</si>
  <si>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</si>
  <si>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</si>
  <si>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</si>
  <si>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</si>
  <si>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</si>
  <si>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</si>
  <si>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</si>
  <si>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</si>
  <si>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</si>
  <si>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</si>
  <si>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</si>
  <si>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</si>
  <si>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</si>
  <si>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</si>
  <si>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</si>
  <si>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</si>
  <si>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</si>
  <si>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</si>
  <si>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</si>
  <si>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</si>
  <si>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</si>
  <si>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</si>
  <si>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</si>
  <si>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</si>
  <si>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</si>
  <si>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</si>
  <si>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</si>
  <si>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</si>
  <si>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</si>
  <si>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</si>
  <si>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</si>
  <si>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</si>
  <si>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</si>
  <si>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</si>
  <si>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</si>
  <si>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</si>
  <si>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</si>
  <si>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</si>
  <si>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</si>
  <si>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</si>
  <si>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</si>
  <si>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</si>
  <si>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</si>
  <si>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</si>
  <si>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</si>
  <si>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</si>
  <si>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</si>
  <si>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</si>
  <si>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</si>
  <si>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</si>
  <si>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</si>
  <si>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</si>
  <si>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</si>
  <si>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</si>
  <si>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</si>
  <si>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</si>
  <si>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</si>
  <si>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</si>
  <si>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</si>
  <si>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</si>
  <si>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</si>
  <si>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</si>
  <si>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</si>
  <si>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</si>
  <si>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</si>
  <si>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</si>
  <si>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</si>
  <si>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</si>
  <si>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</si>
  <si>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</si>
  <si>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</si>
  <si>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</si>
  <si>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</si>
  <si>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</si>
  <si>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</si>
  <si>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</si>
  <si>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</si>
  <si>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</si>
  <si>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</si>
  <si>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</si>
  <si>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</si>
  <si>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</si>
  <si>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</si>
  <si>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</si>
  <si>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</si>
  <si>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</si>
  <si>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</si>
  <si>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</si>
  <si>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</si>
  <si>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</si>
  <si>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</si>
  <si>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</si>
  <si>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</si>
  <si>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</si>
  <si>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</si>
  <si>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</si>
  <si>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</si>
  <si>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</si>
  <si>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</si>
  <si>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</si>
  <si>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</si>
  <si>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</si>
  <si>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</si>
  <si>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</si>
  <si>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</si>
  <si>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</si>
  <si>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</si>
  <si>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</si>
  <si>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</si>
  <si>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</si>
  <si>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</si>
  <si>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</si>
  <si>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</si>
  <si>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</si>
  <si>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</si>
  <si>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</si>
  <si>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</si>
  <si>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</si>
  <si>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</si>
  <si>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</si>
  <si>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</si>
  <si>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</si>
  <si>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</si>
  <si>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</si>
  <si>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</si>
  <si>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</si>
  <si>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</si>
  <si>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</si>
  <si>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</si>
  <si>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</si>
  <si>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</si>
  <si>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</si>
  <si>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</si>
  <si>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</si>
  <si>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</si>
  <si>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</si>
  <si>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</si>
  <si>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</si>
  <si>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</si>
  <si>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</si>
  <si>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</si>
  <si>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</si>
  <si>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</si>
  <si>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</si>
  <si>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</si>
  <si>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</si>
  <si>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</si>
  <si>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</si>
  <si>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</si>
  <si>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</si>
  <si>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</si>
  <si>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</si>
  <si>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</si>
  <si>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</si>
  <si>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</si>
  <si>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</si>
  <si>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</si>
  <si>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</si>
  <si>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</si>
  <si>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</si>
  <si>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</si>
  <si>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</si>
  <si>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</si>
  <si>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</si>
  <si>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</si>
  <si>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</si>
  <si>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</si>
  <si>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</si>
  <si>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</si>
  <si>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</si>
  <si>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</si>
  <si>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</si>
  <si>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</si>
  <si>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</si>
  <si>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</si>
  <si>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</si>
  <si>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</si>
  <si>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</si>
  <si>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</si>
  <si>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</si>
  <si>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</si>
  <si>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</si>
  <si>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</si>
  <si>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</si>
  <si>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</si>
  <si>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</si>
  <si>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</si>
  <si>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</si>
  <si>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</si>
  <si>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</si>
  <si>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</si>
  <si>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</si>
  <si>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</si>
  <si>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</si>
  <si>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</si>
  <si>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</si>
  <si>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</si>
  <si>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</si>
  <si>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</si>
  <si>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</si>
  <si>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</si>
  <si>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</si>
  <si>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</si>
  <si>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</si>
  <si>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</si>
  <si>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</si>
  <si>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</si>
  <si>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</si>
  <si>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</si>
  <si>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</si>
  <si>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</si>
  <si>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</si>
  <si>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</si>
  <si>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</si>
  <si>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</si>
  <si>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</si>
  <si>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</si>
  <si>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</si>
  <si>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</si>
  <si>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</si>
  <si>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</si>
  <si>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</si>
  <si>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</si>
  <si>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</si>
  <si>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</si>
  <si>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</si>
  <si>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</si>
  <si>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</si>
  <si>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</si>
  <si>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</si>
  <si>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</si>
  <si>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</si>
  <si>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</si>
  <si>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</si>
  <si>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</si>
  <si>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</si>
  <si>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</si>
  <si>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</si>
  <si>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</si>
  <si>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</si>
  <si>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</si>
  <si>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</si>
  <si>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</si>
  <si>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</si>
  <si>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</si>
  <si>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</si>
  <si>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</si>
  <si>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</si>
  <si>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</si>
  <si>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</si>
  <si>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</si>
  <si>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</si>
  <si>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</si>
  <si>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</si>
  <si>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</si>
  <si>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</si>
  <si>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</si>
  <si>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</si>
  <si>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</si>
  <si>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</si>
  <si>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</si>
  <si>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</si>
  <si>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</si>
  <si>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</si>
  <si>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</si>
  <si>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</si>
  <si>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</si>
  <si>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</si>
  <si>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</si>
  <si>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</si>
  <si>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</si>
  <si>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</si>
  <si>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</si>
  <si>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</si>
  <si>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</si>
  <si>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</si>
  <si>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</si>
  <si>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</si>
  <si>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</si>
  <si>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</si>
  <si>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</si>
  <si>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</si>
  <si>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</si>
  <si>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</si>
  <si>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</si>
  <si>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</si>
  <si>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</si>
  <si>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</si>
  <si>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</si>
  <si>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</si>
  <si>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</si>
  <si>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</si>
  <si>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</si>
  <si>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</si>
  <si>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</si>
  <si>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</si>
  <si>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</si>
  <si>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</si>
  <si>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</si>
  <si>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</si>
  <si>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</si>
  <si>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</si>
  <si>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</si>
  <si>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</si>
  <si>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</si>
  <si>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</si>
  <si>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</si>
  <si>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</si>
  <si>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</si>
  <si>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</si>
  <si>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</si>
  <si>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</si>
  <si>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</si>
  <si>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</si>
  <si>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</si>
  <si>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</si>
  <si>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</si>
  <si>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</si>
  <si>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</si>
  <si>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</si>
  <si>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</si>
  <si>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</si>
  <si>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</si>
  <si>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</si>
  <si>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</si>
  <si>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</si>
  <si>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</si>
  <si>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</si>
  <si>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</si>
  <si>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</si>
  <si>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</si>
  <si>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</si>
  <si>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</si>
  <si>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</si>
  <si>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</si>
  <si>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</si>
  <si>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</si>
  <si>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</si>
  <si>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</si>
  <si>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</si>
  <si>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</si>
  <si>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</si>
  <si>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</si>
  <si>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</si>
  <si>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</si>
  <si>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</si>
  <si>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</si>
  <si>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</si>
  <si>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</si>
  <si>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</si>
  <si>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</si>
  <si>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</si>
  <si>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</si>
  <si>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</si>
  <si>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</si>
  <si>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</si>
  <si>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</si>
  <si>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</si>
  <si>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</si>
  <si>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</si>
  <si>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</si>
  <si>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</si>
  <si>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</si>
  <si>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</si>
  <si>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</si>
  <si>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</si>
  <si>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</si>
  <si>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</si>
  <si>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</si>
  <si>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</si>
  <si>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</si>
  <si>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</si>
  <si>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</si>
  <si>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</si>
  <si>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</si>
  <si>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</si>
  <si>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</si>
  <si>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</si>
  <si>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</si>
  <si>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</si>
  <si>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</si>
  <si>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</si>
  <si>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</si>
  <si>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</si>
  <si>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</si>
  <si>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</si>
  <si>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</si>
  <si>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</si>
  <si>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</si>
  <si>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</si>
  <si>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</si>
  <si>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</si>
  <si>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</si>
  <si>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</si>
  <si>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</si>
  <si>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</si>
  <si>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</si>
  <si>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</si>
  <si>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</si>
  <si>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</si>
  <si>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</si>
  <si>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</si>
  <si>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</si>
  <si>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</si>
  <si>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</si>
  <si>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</si>
  <si>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</si>
  <si>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</si>
  <si>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</si>
  <si>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</si>
  <si>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</si>
  <si>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</si>
  <si>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</si>
  <si>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</si>
  <si>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</si>
  <si>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</si>
  <si>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</si>
  <si>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</si>
  <si>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</si>
  <si>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</si>
  <si>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</si>
  <si>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</si>
  <si>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</si>
  <si>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</si>
  <si>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</si>
  <si>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</si>
  <si>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</si>
  <si>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</si>
  <si>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</si>
  <si>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</si>
  <si>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</si>
  <si>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</si>
  <si>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</si>
  <si>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</si>
  <si>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</si>
  <si>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</si>
  <si>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</si>
  <si>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</si>
  <si>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</si>
  <si>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</si>
  <si>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</si>
  <si>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</si>
  <si>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</si>
  <si>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</si>
  <si>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</si>
  <si>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</si>
  <si>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</si>
  <si>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</si>
  <si>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</si>
  <si>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</si>
  <si>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</si>
  <si>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</si>
  <si>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</si>
  <si>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</si>
  <si>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</si>
  <si>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</si>
  <si>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</si>
  <si>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</si>
  <si>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</si>
  <si>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</si>
  <si>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</si>
  <si>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</si>
  <si>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</si>
  <si>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</si>
  <si>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</si>
  <si>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</si>
  <si>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</si>
  <si>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</si>
  <si>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</si>
  <si>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</si>
  <si>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</si>
  <si>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</si>
  <si>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</si>
  <si>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</si>
  <si>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</si>
  <si>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</si>
  <si>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</si>
  <si>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</si>
  <si>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</si>
  <si>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</si>
  <si>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</si>
  <si>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</si>
  <si>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</si>
  <si>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</si>
  <si>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</si>
  <si>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</si>
  <si>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</si>
  <si>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</si>
  <si>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</si>
  <si>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</si>
  <si>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</si>
  <si>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</si>
  <si>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</si>
  <si>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</si>
  <si>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</si>
  <si>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</si>
  <si>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</si>
  <si>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</si>
  <si>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</si>
  <si>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</si>
  <si>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</si>
  <si>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</si>
  <si>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</si>
  <si>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</si>
  <si>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</si>
  <si>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</si>
  <si>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</si>
  <si>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</si>
  <si>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</si>
  <si>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</si>
  <si>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</si>
  <si>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</si>
  <si>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</si>
  <si>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</si>
  <si>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</si>
  <si>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</si>
  <si>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</si>
  <si>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</si>
  <si>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</si>
  <si>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</si>
  <si>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</si>
  <si>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</si>
  <si>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</si>
  <si>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</si>
  <si>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</si>
  <si>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</si>
  <si>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</si>
  <si>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</si>
  <si>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</si>
  <si>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</si>
  <si>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</si>
  <si>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</si>
  <si>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</si>
  <si>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</si>
  <si>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</si>
  <si>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</si>
  <si>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</si>
  <si>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</si>
  <si>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</si>
  <si>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</si>
  <si>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</si>
  <si>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</si>
  <si>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</si>
  <si>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</si>
  <si>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</si>
  <si>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</si>
  <si>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</si>
  <si>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</si>
  <si>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</si>
  <si>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</si>
  <si>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</si>
  <si>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</si>
  <si>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</si>
  <si>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</si>
  <si>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</si>
  <si>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</si>
  <si>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</si>
  <si>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</si>
  <si>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</si>
  <si>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</si>
  <si>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</si>
  <si>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</si>
  <si>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</si>
  <si>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</si>
  <si>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</si>
  <si>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</si>
  <si>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</si>
  <si>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</si>
  <si>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</si>
  <si>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</si>
  <si>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</si>
  <si>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</si>
  <si>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</si>
  <si>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</si>
  <si>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</si>
  <si>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</si>
  <si>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</si>
  <si>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</si>
  <si>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</si>
  <si>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</si>
  <si>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</si>
  <si>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</si>
  <si>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</si>
  <si>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</si>
  <si>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</si>
  <si>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</si>
  <si>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</si>
  <si>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</si>
  <si>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</si>
  <si>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</si>
  <si>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</si>
  <si>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</si>
  <si>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</si>
  <si>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</si>
  <si>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</si>
  <si>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</si>
  <si>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</si>
  <si>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</si>
  <si>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</si>
  <si>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</si>
  <si>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</si>
  <si>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</si>
  <si>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</si>
  <si>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</si>
  <si>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</si>
  <si>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</si>
  <si>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</si>
  <si>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</si>
  <si>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</si>
  <si>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</si>
  <si>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</si>
  <si>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</si>
  <si>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</si>
  <si>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</si>
  <si>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</si>
  <si>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</si>
  <si>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</si>
  <si>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</si>
  <si>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</si>
  <si>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</si>
  <si>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</si>
  <si>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</si>
  <si>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</si>
  <si>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</si>
  <si>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</si>
  <si>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</si>
  <si>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</si>
  <si>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</si>
  <si>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</si>
  <si>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</si>
  <si>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</si>
  <si>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</si>
  <si>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</si>
  <si>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</si>
  <si>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</si>
  <si>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</si>
  <si>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</si>
  <si>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</si>
  <si>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</si>
  <si>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</si>
  <si>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</si>
  <si>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</si>
  <si>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</si>
  <si>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</si>
  <si>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</si>
  <si>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</si>
  <si>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</si>
  <si>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</si>
  <si>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</si>
  <si>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</si>
  <si>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</si>
  <si>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</si>
  <si>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</si>
  <si>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</si>
  <si>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</si>
  <si>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</si>
  <si>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</si>
  <si>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</si>
  <si>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</si>
  <si>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</si>
  <si>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</si>
  <si>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</si>
  <si>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</si>
  <si>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</si>
  <si>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</si>
  <si>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</si>
  <si>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</si>
  <si>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</si>
  <si>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</si>
  <si>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</si>
  <si>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</si>
  <si>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</si>
  <si>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</si>
  <si>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</si>
  <si>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</si>
  <si>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</si>
  <si>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</si>
  <si>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</si>
  <si>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</si>
  <si>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</si>
  <si>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</si>
  <si>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</si>
  <si>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</si>
  <si>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</si>
  <si>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</si>
  <si>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</si>
  <si>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</si>
  <si>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</si>
  <si>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</si>
  <si>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</si>
  <si>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</si>
  <si>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</si>
  <si>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</si>
  <si>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</si>
  <si>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</si>
  <si>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</si>
  <si>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</si>
  <si>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</si>
  <si>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</si>
  <si>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</si>
  <si>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</si>
  <si>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</si>
  <si>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</si>
  <si>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</si>
  <si>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</si>
  <si>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</si>
  <si>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</si>
  <si>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</si>
  <si>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</si>
  <si>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</si>
  <si>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</si>
  <si>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</si>
  <si>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</si>
  <si>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</si>
  <si>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</si>
  <si>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</si>
  <si>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</si>
  <si>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</si>
  <si>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</si>
  <si>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</si>
  <si>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</si>
  <si>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</si>
  <si>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</si>
  <si>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</si>
  <si>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</si>
  <si>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</si>
  <si>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</si>
  <si>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</si>
  <si>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</si>
  <si>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</si>
  <si>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</si>
  <si>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</si>
  <si>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</si>
  <si>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</si>
  <si>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</si>
  <si>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</si>
  <si>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</si>
  <si>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</si>
  <si>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</si>
  <si>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</si>
  <si>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</si>
  <si>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</si>
  <si>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</si>
  <si>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</si>
  <si>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</si>
  <si>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</si>
  <si>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</si>
  <si>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</si>
  <si>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</si>
  <si>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</si>
  <si>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</si>
  <si>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</si>
  <si>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</si>
  <si>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</si>
  <si>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</si>
  <si>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</si>
  <si>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</si>
  <si>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</si>
  <si>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</si>
  <si>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</si>
  <si>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</si>
  <si>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</si>
  <si>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</si>
  <si>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</si>
  <si>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</si>
  <si>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</si>
  <si>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</si>
  <si>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</si>
  <si>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</si>
  <si>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</si>
  <si>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</si>
  <si>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</si>
  <si>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</si>
  <si>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</si>
  <si>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</si>
  <si>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</si>
  <si>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</si>
  <si>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</si>
  <si>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</si>
  <si>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</si>
  <si>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</si>
  <si>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</si>
  <si>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</si>
  <si>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</si>
  <si>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</si>
  <si>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</si>
  <si>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</si>
  <si>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</si>
  <si>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</si>
  <si>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</si>
  <si>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</si>
  <si>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</si>
  <si>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</si>
  <si>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</si>
  <si>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</si>
  <si>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</si>
  <si>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</si>
  <si>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</si>
  <si>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</si>
  <si>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</si>
  <si>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</si>
  <si>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</si>
  <si>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</si>
  <si>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</si>
  <si>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</si>
  <si>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</si>
  <si>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</si>
  <si>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</si>
  <si>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</si>
  <si>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</si>
  <si>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</si>
  <si>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</si>
  <si>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</si>
  <si>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</si>
  <si>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</si>
  <si>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</si>
  <si>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</si>
  <si>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</si>
  <si>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</si>
  <si>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</si>
  <si>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</si>
  <si>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</si>
  <si>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</si>
  <si>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</si>
  <si>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</si>
  <si>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</si>
  <si>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</si>
  <si>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</si>
  <si>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</si>
  <si>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</si>
  <si>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</si>
  <si>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</si>
  <si>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</si>
  <si>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</si>
  <si>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</si>
  <si>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</si>
  <si>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</si>
  <si>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</si>
  <si>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</si>
  <si>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</si>
  <si>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</si>
  <si>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</si>
  <si>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</si>
  <si>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</si>
  <si>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</si>
  <si>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</si>
  <si>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</si>
  <si>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</si>
  <si>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</si>
  <si>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</si>
  <si>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</si>
  <si>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</si>
  <si>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</si>
  <si>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</si>
  <si>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</si>
  <si>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</si>
  <si>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</si>
  <si>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</si>
  <si>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</si>
  <si>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</si>
  <si>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</si>
  <si>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</si>
  <si>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</si>
  <si>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</si>
  <si>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</si>
  <si>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</si>
  <si>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</si>
  <si>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</si>
  <si>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</si>
  <si>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</si>
  <si>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</si>
  <si>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</si>
  <si>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</si>
  <si>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</si>
  <si>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</si>
  <si>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</si>
  <si>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</si>
  <si>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</si>
  <si>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</si>
  <si>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</si>
  <si>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</si>
  <si>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</si>
  <si>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</si>
  <si>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</si>
  <si>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</si>
  <si>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</si>
  <si>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</si>
  <si>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</si>
  <si>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</si>
  <si>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</si>
  <si>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</si>
  <si>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</si>
  <si>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</si>
  <si>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</si>
  <si>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</si>
  <si>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</si>
  <si>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</si>
  <si>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</si>
  <si>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</si>
  <si>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</si>
  <si>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</si>
  <si>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</si>
  <si>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</si>
  <si>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</si>
  <si>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</si>
  <si>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</si>
  <si>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</si>
  <si>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</si>
  <si>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</si>
  <si>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</si>
  <si>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</si>
  <si>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</si>
  <si>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</si>
  <si>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</si>
  <si>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</si>
  <si>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</si>
  <si>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</si>
  <si>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</si>
  <si>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</si>
  <si>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</si>
  <si>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</si>
  <si>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</si>
  <si>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</si>
  <si>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</si>
  <si>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</si>
  <si>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</si>
  <si>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</si>
  <si>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</si>
  <si>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</si>
  <si>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</si>
  <si>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</si>
  <si>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</si>
  <si>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</si>
  <si>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</si>
  <si>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</si>
  <si>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</si>
  <si>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</si>
  <si>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</si>
  <si>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</si>
  <si>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</si>
  <si>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</si>
  <si>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</si>
  <si>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</si>
  <si>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</si>
  <si>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</si>
  <si>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</si>
  <si>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</si>
  <si>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</si>
  <si>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</si>
  <si>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</si>
  <si>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</si>
  <si>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</si>
  <si>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</si>
  <si>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</si>
  <si>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</si>
  <si>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</si>
  <si>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</si>
  <si>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</si>
  <si>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</si>
  <si>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</si>
  <si>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</si>
  <si>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</si>
  <si>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</si>
  <si>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</si>
  <si>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</si>
  <si>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</si>
  <si>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</si>
  <si>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</si>
  <si>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</si>
  <si>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</si>
  <si>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</si>
  <si>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</si>
  <si>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</si>
  <si>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</si>
  <si>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</si>
  <si>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</si>
  <si>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</si>
  <si>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</si>
  <si>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</si>
  <si>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</si>
  <si>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</si>
  <si>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</si>
  <si>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</si>
  <si>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</si>
  <si>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</si>
  <si>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</si>
  <si>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</si>
  <si>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</si>
  <si>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</si>
  <si>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</si>
  <si>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</si>
  <si>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</si>
  <si>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</si>
  <si>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</si>
  <si>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</si>
  <si>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</si>
  <si>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</si>
  <si>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</si>
  <si>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</si>
  <si>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</si>
  <si>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</si>
  <si>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</si>
  <si>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</si>
  <si>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</si>
  <si>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</si>
  <si>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</si>
  <si>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</si>
  <si>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</si>
  <si>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</si>
  <si>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</si>
  <si>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</si>
  <si>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</si>
  <si>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</si>
  <si>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</si>
  <si>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</si>
  <si>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</si>
  <si>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</si>
  <si>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</si>
  <si>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</si>
  <si>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</si>
  <si>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</si>
  <si>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</si>
  <si>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</si>
  <si>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</si>
  <si>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</si>
  <si>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</si>
  <si>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</si>
  <si>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</si>
  <si>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</si>
  <si>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</si>
  <si>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</si>
  <si>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</si>
  <si>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</si>
  <si>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</si>
  <si>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</si>
  <si>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</si>
  <si>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</si>
  <si>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</si>
  <si>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</si>
  <si>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</si>
  <si>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</si>
  <si>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</si>
  <si>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</si>
  <si>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</si>
  <si>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</si>
  <si>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</si>
  <si>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</si>
  <si>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</si>
  <si>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</si>
  <si>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</si>
  <si>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</si>
  <si>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</si>
  <si>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</si>
  <si>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</si>
  <si>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</si>
  <si>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</si>
  <si>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</si>
  <si>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</si>
  <si>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</si>
  <si>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</si>
  <si>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</si>
  <si>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</si>
  <si>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</si>
  <si>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</si>
  <si>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</si>
  <si>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</si>
  <si>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</si>
  <si>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</si>
  <si>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</si>
  <si>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</si>
  <si>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</si>
  <si>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</si>
  <si>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</si>
  <si>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</si>
  <si>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</si>
  <si>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</si>
  <si>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</si>
  <si>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</si>
  <si>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</si>
  <si>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</si>
  <si>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</si>
  <si>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</si>
  <si>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</si>
  <si>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</si>
  <si>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</si>
  <si>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</si>
  <si>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</si>
  <si>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</si>
  <si>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</si>
  <si>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</si>
  <si>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</si>
  <si>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</si>
  <si>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</si>
  <si>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</si>
  <si>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</si>
  <si>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</si>
  <si>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</si>
  <si>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</si>
  <si>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</si>
  <si>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</si>
  <si>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</si>
  <si>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</si>
  <si>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</si>
  <si>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</si>
  <si>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</si>
  <si>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</si>
  <si>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</si>
  <si>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</si>
  <si>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</si>
  <si>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</si>
  <si>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</si>
  <si>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</si>
  <si>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</si>
  <si>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</si>
  <si>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</si>
  <si>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</si>
  <si>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</si>
  <si>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</si>
  <si>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</si>
  <si>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</si>
  <si>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</si>
  <si>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</si>
  <si>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</si>
  <si>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</si>
  <si>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</si>
  <si>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</si>
  <si>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</si>
  <si>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</si>
  <si>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</si>
  <si>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</si>
  <si>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</si>
  <si>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</si>
  <si>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</si>
  <si>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</si>
  <si>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</si>
  <si>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</si>
  <si>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</si>
  <si>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</si>
  <si>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</si>
  <si>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</si>
  <si>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</si>
  <si>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</si>
  <si>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</si>
  <si>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</si>
  <si>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</si>
  <si>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</si>
  <si>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</si>
  <si>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</si>
  <si>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</si>
  <si>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</si>
  <si>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</si>
  <si>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</si>
  <si>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</si>
  <si>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</si>
  <si>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</si>
  <si>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</si>
  <si>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</si>
  <si>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</si>
  <si>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</si>
  <si>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</si>
  <si>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</si>
  <si>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</si>
  <si>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</si>
  <si>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</si>
  <si>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</si>
  <si>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</si>
  <si>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</si>
  <si>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</si>
  <si>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</si>
  <si>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</si>
  <si>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</si>
  <si>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</si>
  <si>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</si>
  <si>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</si>
  <si>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</si>
  <si>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</si>
  <si>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</si>
  <si>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</si>
  <si>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</si>
  <si>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</si>
  <si>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</si>
  <si>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</si>
  <si>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</si>
  <si>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</si>
  <si>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</si>
  <si>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</si>
  <si>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</si>
  <si>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</si>
  <si>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</si>
  <si>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</si>
  <si>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</si>
  <si>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</si>
  <si>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</si>
  <si>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</si>
  <si>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</si>
  <si>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</si>
  <si>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</si>
  <si>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</si>
  <si>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</si>
  <si>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</si>
  <si>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</si>
  <si>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</si>
  <si>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</si>
  <si>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</si>
  <si>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</si>
  <si>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</si>
  <si>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</si>
  <si>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</si>
  <si>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</si>
  <si>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</si>
  <si>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</si>
  <si>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</si>
  <si>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</si>
  <si>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</si>
  <si>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</si>
  <si>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</si>
  <si>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</si>
  <si>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</si>
  <si>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</si>
  <si>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</si>
  <si>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</si>
  <si>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</si>
  <si>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</si>
  <si>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</si>
  <si>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</si>
  <si>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</si>
  <si>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</si>
  <si>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</si>
  <si>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</si>
  <si>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</si>
  <si>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</si>
  <si>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</si>
  <si>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</si>
  <si>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</si>
  <si>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</si>
  <si>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</si>
  <si>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</si>
  <si>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</si>
  <si>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</si>
  <si>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</si>
  <si>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</si>
  <si>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</si>
  <si>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</si>
  <si>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</si>
  <si>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</si>
  <si>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</si>
  <si>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</si>
  <si>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</si>
  <si>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</si>
  <si>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</si>
  <si>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</si>
  <si>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</si>
  <si>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</si>
  <si>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</si>
  <si>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</si>
  <si>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</si>
  <si>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</si>
  <si>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</si>
  <si>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</si>
  <si>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</si>
  <si>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</si>
  <si>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</si>
  <si>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</si>
  <si>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</si>
  <si>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</si>
  <si>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</si>
  <si>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</si>
  <si>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</si>
  <si>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</si>
  <si>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</si>
  <si>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</si>
  <si>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</si>
  <si>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</si>
  <si>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</si>
  <si>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</si>
  <si>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</si>
  <si>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</si>
  <si>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</si>
  <si>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</si>
  <si>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</si>
  <si>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</si>
  <si>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</si>
  <si>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</si>
  <si>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</si>
  <si>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</si>
  <si>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</si>
  <si>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</si>
  <si>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</si>
  <si>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</si>
  <si>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</si>
  <si>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</si>
  <si>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</si>
  <si>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</si>
  <si>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</si>
  <si>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</si>
  <si>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</si>
  <si>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</si>
  <si>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</si>
  <si>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</si>
  <si>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</si>
  <si>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</si>
  <si>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</si>
  <si>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</si>
  <si>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</si>
  <si>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</si>
  <si>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</si>
  <si>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</si>
  <si>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</si>
  <si>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</si>
  <si>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</si>
  <si>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</si>
  <si>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</si>
  <si>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</si>
  <si>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</si>
  <si>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</si>
  <si>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</si>
  <si>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</si>
  <si>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</si>
  <si>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</si>
  <si>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</si>
  <si>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</si>
  <si>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</si>
  <si>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</si>
  <si>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</si>
  <si>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</si>
  <si>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</si>
  <si>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</si>
  <si>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</si>
  <si>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</si>
  <si>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</si>
  <si>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</si>
  <si>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</si>
  <si>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</si>
  <si>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</si>
  <si>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</si>
  <si>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</si>
  <si>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</si>
  <si>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</si>
  <si>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</si>
  <si>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</si>
  <si>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</si>
  <si>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</si>
  <si>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</si>
  <si>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</si>
  <si>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</si>
  <si>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</si>
  <si>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</si>
  <si>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</si>
  <si>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</si>
  <si>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</si>
  <si>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</si>
  <si>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</si>
  <si>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</si>
  <si>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</si>
  <si>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</si>
  <si>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</si>
  <si>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</si>
  <si>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</si>
  <si>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</si>
  <si>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</si>
  <si>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</si>
  <si>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</si>
  <si>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</si>
  <si>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</si>
  <si>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</si>
  <si>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</si>
  <si>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</si>
  <si>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</si>
  <si>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</si>
  <si>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</si>
  <si>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</si>
  <si>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</si>
  <si>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</si>
  <si>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</si>
  <si>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</si>
  <si>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</si>
  <si>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</si>
  <si>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</si>
  <si>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</si>
  <si>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</si>
  <si>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</si>
  <si>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</si>
  <si>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</si>
  <si>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</si>
  <si>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</si>
  <si>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</si>
  <si>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</si>
  <si>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</si>
  <si>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</si>
  <si>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</si>
  <si>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</si>
  <si>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</si>
  <si>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</si>
  <si>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</si>
  <si>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</si>
  <si>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</si>
  <si>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</si>
  <si>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</si>
  <si>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</si>
  <si>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</si>
  <si>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</si>
  <si>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</si>
  <si>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</si>
  <si>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</si>
  <si>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</si>
  <si>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</si>
  <si>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</si>
  <si>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</si>
  <si>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</si>
  <si>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</si>
  <si>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</si>
  <si>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</si>
  <si>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</si>
  <si>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</si>
  <si>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</si>
  <si>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</si>
  <si>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</si>
  <si>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</si>
  <si>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</si>
  <si>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</si>
  <si>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</si>
  <si>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</si>
  <si>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</si>
  <si>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</si>
  <si>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</si>
  <si>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</si>
  <si>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</si>
  <si>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</si>
  <si>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</si>
  <si>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</si>
  <si>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</si>
  <si>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</si>
  <si>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</si>
  <si>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</si>
  <si>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</si>
  <si>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</si>
  <si>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</si>
  <si>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</si>
  <si>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</si>
  <si>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</si>
  <si>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</si>
  <si>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</si>
  <si>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</si>
  <si>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</si>
  <si>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</si>
  <si>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</si>
  <si>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</si>
  <si>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</si>
  <si>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</si>
  <si>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</si>
  <si>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</si>
  <si>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</si>
  <si>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</si>
  <si>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</si>
  <si>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</si>
  <si>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</si>
  <si>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</si>
  <si>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</si>
  <si>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</si>
  <si>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</si>
  <si>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</si>
  <si>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</si>
  <si>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</si>
  <si>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</si>
  <si>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</si>
  <si>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</si>
  <si>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</si>
  <si>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</si>
  <si>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</si>
  <si>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</si>
  <si>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</si>
  <si>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</si>
  <si>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</si>
  <si>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</si>
  <si>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</si>
  <si>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</si>
  <si>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</si>
  <si>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</si>
  <si>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</si>
  <si>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</si>
  <si>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</si>
  <si>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</si>
  <si>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</si>
  <si>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</si>
  <si>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</si>
  <si>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</si>
  <si>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</si>
  <si>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</si>
  <si>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</si>
  <si>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</si>
  <si>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</si>
  <si>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</si>
  <si>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</si>
  <si>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</si>
  <si>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</si>
  <si>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</si>
  <si>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</si>
  <si>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</si>
  <si>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</si>
  <si>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</si>
  <si>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</si>
  <si>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</si>
  <si>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</si>
  <si>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</si>
  <si>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</si>
  <si>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</si>
  <si>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</si>
  <si>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</si>
  <si>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</si>
  <si>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</si>
  <si>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</si>
  <si>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</si>
  <si>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</si>
  <si>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</si>
  <si>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</si>
  <si>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</si>
  <si>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</si>
  <si>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</si>
  <si>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</si>
  <si>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</si>
  <si>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</si>
  <si>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</si>
  <si>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</si>
  <si>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</si>
  <si>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</si>
  <si>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</si>
  <si>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</si>
  <si>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</si>
  <si>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</si>
  <si>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</si>
  <si>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</si>
  <si>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</si>
  <si>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</si>
  <si>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</si>
  <si>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</si>
  <si>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</si>
  <si>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</si>
  <si>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</si>
  <si>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</si>
  <si>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</si>
  <si>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</si>
  <si>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</si>
  <si>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</si>
  <si>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</si>
  <si>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</si>
  <si>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</si>
  <si>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</si>
  <si>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</si>
  <si>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</si>
  <si>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</si>
  <si>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</si>
  <si>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</si>
  <si>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</si>
  <si>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</si>
  <si>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</si>
  <si>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</si>
  <si>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</si>
  <si>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</si>
  <si>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</si>
  <si>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</si>
  <si>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</si>
  <si>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</si>
  <si>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</si>
  <si>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</si>
  <si>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</si>
  <si>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</si>
  <si>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</si>
  <si>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</si>
  <si>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</si>
  <si>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</si>
  <si>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</si>
  <si>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</si>
  <si>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</si>
  <si>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</si>
  <si>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</si>
  <si>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</si>
  <si>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</si>
  <si>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</si>
  <si>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</si>
  <si>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</si>
  <si>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</si>
  <si>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</si>
  <si>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</si>
  <si>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</si>
  <si>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</si>
  <si>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</si>
  <si>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</si>
  <si>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</si>
  <si>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</si>
  <si>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</si>
  <si>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</si>
  <si>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</si>
  <si>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</si>
  <si>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</si>
  <si>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</si>
  <si>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</si>
  <si>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</si>
  <si>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</si>
  <si>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</si>
  <si>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</si>
  <si>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</si>
  <si>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</si>
  <si>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</si>
  <si>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</si>
  <si>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</si>
  <si>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</si>
  <si>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</si>
  <si>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</si>
  <si>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</si>
  <si>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</si>
  <si>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</si>
  <si>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</si>
  <si>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</si>
  <si>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</si>
  <si>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</si>
  <si>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</si>
  <si>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</si>
  <si>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</si>
  <si>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</si>
  <si>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</si>
  <si>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</si>
  <si>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</si>
  <si>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</si>
  <si>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</si>
  <si>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</si>
  <si>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</si>
  <si>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</si>
  <si>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</si>
  <si>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</si>
  <si>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</si>
  <si>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</si>
  <si>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</si>
  <si>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</si>
  <si>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</si>
  <si>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</si>
  <si>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</si>
  <si>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</si>
  <si>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</si>
  <si>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</si>
  <si>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</si>
  <si>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</si>
  <si>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</si>
  <si>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</si>
  <si>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</si>
  <si>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</si>
  <si>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</si>
  <si>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</si>
  <si>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</si>
  <si>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</si>
  <si>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</si>
  <si>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</si>
  <si>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</si>
  <si>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</si>
  <si>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</si>
  <si>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</si>
  <si>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</si>
  <si>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</si>
  <si>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</si>
  <si>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</si>
  <si>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</si>
  <si>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</si>
  <si>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</si>
  <si>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</si>
  <si>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</si>
  <si>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</si>
  <si>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</si>
  <si>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</si>
  <si>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</si>
  <si>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</si>
  <si>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</si>
  <si>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</si>
  <si>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</si>
  <si>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</si>
  <si>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</si>
  <si>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</si>
  <si>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</si>
  <si>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</si>
  <si>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</si>
  <si>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</si>
  <si>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</si>
  <si>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</si>
  <si>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</si>
  <si>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</si>
  <si>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</si>
  <si>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</si>
  <si>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</si>
  <si>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</si>
  <si>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</si>
  <si>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</si>
  <si>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</si>
  <si>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</si>
  <si>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</si>
  <si>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</si>
  <si>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</si>
  <si>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</si>
  <si>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</si>
  <si>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</si>
  <si>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</si>
  <si>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</si>
  <si>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</si>
  <si>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</si>
  <si>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</si>
  <si>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</si>
  <si>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</si>
  <si>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</si>
  <si>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</si>
  <si>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</si>
  <si>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</si>
  <si>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</si>
  <si>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</si>
  <si>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</si>
  <si>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</si>
  <si>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</si>
  <si>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</si>
  <si>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</si>
  <si>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</si>
  <si>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</si>
  <si>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</si>
  <si>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</si>
  <si>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</si>
  <si>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</si>
  <si>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</si>
  <si>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</si>
  <si>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</si>
  <si>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</si>
  <si>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</si>
  <si>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</si>
  <si>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</si>
  <si>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</si>
  <si>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</si>
  <si>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</si>
  <si>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</si>
  <si>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</si>
  <si>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</si>
  <si>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</si>
  <si>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</si>
  <si>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</si>
  <si>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</si>
  <si>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</si>
  <si>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</si>
  <si>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</si>
  <si>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</si>
  <si>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</si>
  <si>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</si>
  <si>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</si>
  <si>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</si>
  <si>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</si>
  <si>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</si>
  <si>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</si>
  <si>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</si>
  <si>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</si>
  <si>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</si>
  <si>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</si>
  <si>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</si>
  <si>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</si>
  <si>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</si>
  <si>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</si>
  <si>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</si>
  <si>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</si>
  <si>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</si>
  <si>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</si>
  <si>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</si>
  <si>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</si>
  <si>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</si>
  <si>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</si>
  <si>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</si>
  <si>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</si>
  <si>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</si>
  <si>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</si>
  <si>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</si>
  <si>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</si>
  <si>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</si>
  <si>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</si>
  <si>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</si>
  <si>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</si>
  <si>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</si>
  <si>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</si>
  <si>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</si>
  <si>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</si>
  <si>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</si>
  <si>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</si>
  <si>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</si>
  <si>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</si>
  <si>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</si>
  <si>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</si>
  <si>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</si>
  <si>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</si>
  <si>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</si>
  <si>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</si>
  <si>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</si>
  <si>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</si>
  <si>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</si>
  <si>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</si>
  <si>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</si>
  <si>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</si>
  <si>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</si>
  <si>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</si>
  <si>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</si>
  <si>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</si>
  <si>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</si>
  <si>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</si>
  <si>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</si>
  <si>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</si>
  <si>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</si>
  <si>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</si>
  <si>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</si>
  <si>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</si>
  <si>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</si>
  <si>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</si>
  <si>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</si>
  <si>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</si>
  <si>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</si>
  <si>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</si>
  <si>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</si>
  <si>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</si>
  <si>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</si>
  <si>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</si>
  <si>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</si>
  <si>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</si>
  <si>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</si>
  <si>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</si>
  <si>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</si>
  <si>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</si>
  <si>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</si>
  <si>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</si>
  <si>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</si>
  <si>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</si>
  <si>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</si>
  <si>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</si>
  <si>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</si>
  <si>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</si>
  <si>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</si>
  <si>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</si>
  <si>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</si>
  <si>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</si>
  <si>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</si>
  <si>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</si>
  <si>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</si>
  <si>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</si>
  <si>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</si>
  <si>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</si>
  <si>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</si>
  <si>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</si>
  <si>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</si>
  <si>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</si>
  <si>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</si>
  <si>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</si>
  <si>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</si>
  <si>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</si>
  <si>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</si>
  <si>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</si>
  <si>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</si>
  <si>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</si>
  <si>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</si>
  <si>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</si>
  <si>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</si>
  <si>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</si>
  <si>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</si>
  <si>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</si>
  <si>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</si>
  <si>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</si>
  <si>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</si>
  <si>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</si>
  <si>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</si>
  <si>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</si>
  <si>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</si>
  <si>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</si>
  <si>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</si>
  <si>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</si>
  <si>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</si>
  <si>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</si>
  <si>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</si>
  <si>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</si>
  <si>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</si>
  <si>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</si>
  <si>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</si>
  <si>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</si>
  <si>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</si>
  <si>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</si>
  <si>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</si>
  <si>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</si>
  <si>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</si>
  <si>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</si>
  <si>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</si>
  <si>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</si>
  <si>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</si>
  <si>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</si>
  <si>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</si>
  <si>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</si>
  <si>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</si>
  <si>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</si>
  <si>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</si>
  <si>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</si>
  <si>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</si>
  <si>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</si>
  <si>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</si>
  <si>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</si>
  <si>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</si>
  <si>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</si>
  <si>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</si>
  <si>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</si>
  <si>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</si>
  <si>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</si>
  <si>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</si>
  <si>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</si>
  <si>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</si>
  <si>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</si>
  <si>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</si>
  <si>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</si>
  <si>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</si>
  <si>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</si>
  <si>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</si>
  <si>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</si>
  <si>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</si>
  <si>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</si>
  <si>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</si>
  <si>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</si>
  <si>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</si>
  <si>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</si>
  <si>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</si>
  <si>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</si>
  <si>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</si>
  <si>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</si>
  <si>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</si>
  <si>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</si>
  <si>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</si>
  <si>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</si>
  <si>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</si>
  <si>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</si>
  <si>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</si>
  <si>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</si>
  <si>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</si>
  <si>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</si>
  <si>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</si>
  <si>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</si>
  <si>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</si>
  <si>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</si>
  <si>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</si>
  <si>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</si>
  <si>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</si>
  <si>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</si>
  <si>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</si>
  <si>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</si>
  <si>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</si>
  <si>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</si>
  <si>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</si>
  <si>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</si>
  <si>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</si>
  <si>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</si>
  <si>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</si>
  <si>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</si>
  <si>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</si>
  <si>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</si>
  <si>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</si>
  <si>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</si>
  <si>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</si>
  <si>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</si>
  <si>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</si>
  <si>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</si>
  <si>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</si>
  <si>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</si>
  <si>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</si>
  <si>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</si>
  <si>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</si>
  <si>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</si>
  <si>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</si>
  <si>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</si>
  <si>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</si>
  <si>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</si>
  <si>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</si>
  <si>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</si>
  <si>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</si>
  <si>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</si>
  <si>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</si>
  <si>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</si>
  <si>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</si>
  <si>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</si>
  <si>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</si>
  <si>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</si>
  <si>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</si>
  <si>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</si>
  <si>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</si>
  <si>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</si>
  <si>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</si>
  <si>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</si>
  <si>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</si>
  <si>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</si>
  <si>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</si>
  <si>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</si>
  <si>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</si>
  <si>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</si>
  <si>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</si>
  <si>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</si>
  <si>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</si>
  <si>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</si>
  <si>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</si>
  <si>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</si>
  <si>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</si>
  <si>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</si>
  <si>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</si>
  <si>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</si>
  <si>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</si>
  <si>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</si>
  <si>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</si>
  <si>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</si>
  <si>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</si>
  <si>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</si>
  <si>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</si>
  <si>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</si>
  <si>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</si>
  <si>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</si>
  <si>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</si>
  <si>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</si>
  <si>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</si>
  <si>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</si>
  <si>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</si>
  <si>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</si>
  <si>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</si>
  <si>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</si>
  <si>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</si>
  <si>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</si>
  <si>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</si>
  <si>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</si>
  <si>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</si>
  <si>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</si>
  <si>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</si>
  <si>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</si>
  <si>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</si>
  <si>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</si>
  <si>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</si>
  <si>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</si>
  <si>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</si>
  <si>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</si>
  <si>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</si>
  <si>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</si>
  <si>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</si>
  <si>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</si>
  <si>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</si>
  <si>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</si>
  <si>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</si>
  <si>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</si>
  <si>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</si>
  <si>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</si>
  <si>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</si>
  <si>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</si>
  <si>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</si>
  <si>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</si>
  <si>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</si>
  <si>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</si>
  <si>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</si>
  <si>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</si>
  <si>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</si>
  <si>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</si>
  <si>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</si>
  <si>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</si>
  <si>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</si>
  <si>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</si>
  <si>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</si>
  <si>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</si>
  <si>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</si>
  <si>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</si>
  <si>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</si>
  <si>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</si>
  <si>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</si>
  <si>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</si>
  <si>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</si>
  <si>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</si>
  <si>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</si>
  <si>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</si>
  <si>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</si>
  <si>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</si>
  <si>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</si>
  <si>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</si>
  <si>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</si>
  <si>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</si>
  <si>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</si>
  <si>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</si>
  <si>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</si>
  <si>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</si>
  <si>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</si>
  <si>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</si>
  <si>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</si>
  <si>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</si>
  <si>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</si>
  <si>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</si>
  <si>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</si>
  <si>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</si>
  <si>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</si>
  <si>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</si>
  <si>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</si>
  <si>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</si>
  <si>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</si>
  <si>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</si>
  <si>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</si>
  <si>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</si>
  <si>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</si>
  <si>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</si>
  <si>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</si>
  <si>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</si>
  <si>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</si>
  <si>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</si>
  <si>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</si>
  <si>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</si>
  <si>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</si>
  <si>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</si>
  <si>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</si>
  <si>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</si>
  <si>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</si>
  <si>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</si>
  <si>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</si>
  <si>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</si>
  <si>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</si>
  <si>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</si>
  <si>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</si>
  <si>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</si>
  <si>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</si>
  <si>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</si>
  <si>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</si>
  <si>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</si>
  <si>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</si>
  <si>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</si>
  <si>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</si>
  <si>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</si>
  <si>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</si>
  <si>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</si>
  <si>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</si>
  <si>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</si>
  <si>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</si>
  <si>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</si>
  <si>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</si>
  <si>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</si>
  <si>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</si>
  <si>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</si>
  <si>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</si>
  <si>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</si>
  <si>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</si>
  <si>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</si>
  <si>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</si>
  <si>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</si>
  <si>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</si>
  <si>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</si>
  <si>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</si>
  <si>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</si>
  <si>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</si>
  <si>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</si>
  <si>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</si>
  <si>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</si>
  <si>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</si>
  <si>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</si>
  <si>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</si>
  <si>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</si>
  <si>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</si>
  <si>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</si>
  <si>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</si>
  <si>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</si>
  <si>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</si>
  <si>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</si>
  <si>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</si>
  <si>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</si>
  <si>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</si>
  <si>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</si>
  <si>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</si>
  <si>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</si>
  <si>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</si>
  <si>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</si>
  <si>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</si>
  <si>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</si>
  <si>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</si>
  <si>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</si>
  <si>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</si>
  <si>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</si>
  <si>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</si>
  <si>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</si>
  <si>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</si>
  <si>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</si>
  <si>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</si>
  <si>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</si>
  <si>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</si>
  <si>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</si>
  <si>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</si>
  <si>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</si>
  <si>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</si>
  <si>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</si>
  <si>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</si>
  <si>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</si>
  <si>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</si>
  <si>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</si>
  <si>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</si>
  <si>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</si>
  <si>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</si>
  <si>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</si>
  <si>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</si>
  <si>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</si>
  <si>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</si>
  <si>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</si>
  <si>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</si>
  <si>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</si>
  <si>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</si>
  <si>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</si>
  <si>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</si>
  <si>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</si>
  <si>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</si>
  <si>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</si>
  <si>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</si>
  <si>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</si>
  <si>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</si>
  <si>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</si>
  <si>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</si>
  <si>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</si>
  <si>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</si>
  <si>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</si>
  <si>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</si>
  <si>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</si>
  <si>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</si>
  <si>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</si>
  <si>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</si>
  <si>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</si>
  <si>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</si>
  <si>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</si>
  <si>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</si>
  <si>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</si>
  <si>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</si>
  <si>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</si>
  <si>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</si>
  <si>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</si>
  <si>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</si>
  <si>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</si>
  <si>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</si>
  <si>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</si>
  <si>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</si>
  <si>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</si>
  <si>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</si>
  <si>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</si>
  <si>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</si>
  <si>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</si>
  <si>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</si>
  <si>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</si>
  <si>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</si>
  <si>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</si>
  <si>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</si>
  <si>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</si>
  <si>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</si>
  <si>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</si>
  <si>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</si>
  <si>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</si>
  <si>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</si>
  <si>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</si>
  <si>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</si>
  <si>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</si>
  <si>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</si>
  <si>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</si>
  <si>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</si>
  <si>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</si>
  <si>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</si>
  <si>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</si>
  <si>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</si>
  <si>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</si>
  <si>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</si>
  <si>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</si>
  <si>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</si>
  <si>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</si>
  <si>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</si>
  <si>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</si>
  <si>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</si>
  <si>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</si>
  <si>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</si>
  <si>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</si>
  <si>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</si>
  <si>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</si>
  <si>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</si>
  <si>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</si>
  <si>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</si>
  <si>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</si>
  <si>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</si>
  <si>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</si>
  <si>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</si>
  <si>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</si>
  <si>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</si>
  <si>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</si>
  <si>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</si>
  <si>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</si>
  <si>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</si>
  <si>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</si>
  <si>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</si>
  <si>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</si>
  <si>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</si>
  <si>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</si>
  <si>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</si>
  <si>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</si>
  <si>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</si>
  <si>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</si>
  <si>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</si>
  <si>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</si>
  <si>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</si>
  <si>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</si>
  <si>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</si>
  <si>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</si>
  <si>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</si>
  <si>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</si>
  <si>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</si>
  <si>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</si>
  <si>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</si>
  <si>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</si>
  <si>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</si>
  <si>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</si>
  <si>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</si>
  <si>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</si>
  <si>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</si>
  <si>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</si>
  <si>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</si>
  <si>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</si>
  <si>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</si>
  <si>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</si>
  <si>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</si>
  <si>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</si>
  <si>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</si>
  <si>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</si>
  <si>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</si>
  <si>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</si>
  <si>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</si>
  <si>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</si>
  <si>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</si>
  <si>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</si>
  <si>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</si>
  <si>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</si>
  <si>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</si>
  <si>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</si>
  <si>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</si>
  <si>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</si>
  <si>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</si>
  <si>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</si>
  <si>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</si>
  <si>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</si>
  <si>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</si>
  <si>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</si>
  <si>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</si>
  <si>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</si>
  <si>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</si>
  <si>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</si>
  <si>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</si>
  <si>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</si>
  <si>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</si>
  <si>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</si>
  <si>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</si>
  <si>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</si>
  <si>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</si>
  <si>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</si>
  <si>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</si>
  <si>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</si>
  <si>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</si>
  <si>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</si>
  <si>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</si>
  <si>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</si>
  <si>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</si>
  <si>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</si>
  <si>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</si>
  <si>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</si>
  <si>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</si>
  <si>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</si>
  <si>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</si>
  <si>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</si>
  <si>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</si>
  <si>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</si>
  <si>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</si>
  <si>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</si>
  <si>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</si>
  <si>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</si>
  <si>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</si>
  <si>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</si>
  <si>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</si>
  <si>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</si>
  <si>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</si>
  <si>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</si>
  <si>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</si>
  <si>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</si>
  <si>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</si>
  <si>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</si>
  <si>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</si>
  <si>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</si>
  <si>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</si>
  <si>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</si>
  <si>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</si>
  <si>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</si>
  <si>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</si>
  <si>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</si>
  <si>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</si>
  <si>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</si>
  <si>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</si>
  <si>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</si>
  <si>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</si>
  <si>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</si>
  <si>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</si>
  <si>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</si>
  <si>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</si>
  <si>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</si>
  <si>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</si>
  <si>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</si>
  <si>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</si>
  <si>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</si>
  <si>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</si>
  <si>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</si>
  <si>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</si>
  <si>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</si>
  <si>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</si>
  <si>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</si>
  <si>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</si>
  <si>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</si>
  <si>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</si>
  <si>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</si>
  <si>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</si>
  <si>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</si>
  <si>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</si>
  <si>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</si>
  <si>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</si>
  <si>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</si>
  <si>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</si>
  <si>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</si>
  <si>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</si>
  <si>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</si>
  <si>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</si>
  <si>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</si>
  <si>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</si>
  <si>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</si>
  <si>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</si>
  <si>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</si>
  <si>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</si>
  <si>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</si>
  <si>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</si>
  <si>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</si>
  <si>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</si>
  <si>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</si>
  <si>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</si>
  <si>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</si>
  <si>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</si>
  <si>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</si>
  <si>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</si>
  <si>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</si>
  <si>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</si>
  <si>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</si>
  <si>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</si>
  <si>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</si>
  <si>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</si>
  <si>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</si>
  <si>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</si>
  <si>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</si>
  <si>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</si>
  <si>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</si>
  <si>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</si>
  <si>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</si>
  <si>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</si>
  <si>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</si>
  <si>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</si>
  <si>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</si>
  <si>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</si>
  <si>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</si>
  <si>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</si>
  <si>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</si>
  <si>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</si>
  <si>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</si>
  <si>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</si>
  <si>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</si>
  <si>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</si>
  <si>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</si>
  <si>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</si>
  <si>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</si>
  <si>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</si>
  <si>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</si>
  <si>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</si>
  <si>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</si>
  <si>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</si>
  <si>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</si>
  <si>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</si>
  <si>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</si>
  <si>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</si>
  <si>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</si>
  <si>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</si>
  <si>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</si>
  <si>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</si>
  <si>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</si>
  <si>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</si>
  <si>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</si>
  <si>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</si>
  <si>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</si>
  <si>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</si>
  <si>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</si>
  <si>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</si>
  <si>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</si>
  <si>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</si>
  <si>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</si>
  <si>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</si>
  <si>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</si>
  <si>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</si>
  <si>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</si>
  <si>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</si>
  <si>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</si>
  <si>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</si>
  <si>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</si>
  <si>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</si>
  <si>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</si>
  <si>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</si>
  <si>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</si>
  <si>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</si>
  <si>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</si>
  <si>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</si>
  <si>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</si>
  <si>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</si>
  <si>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</si>
  <si>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</si>
  <si>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</si>
  <si>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</si>
  <si>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</si>
  <si>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</si>
  <si>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</si>
  <si>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</si>
  <si>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</si>
  <si>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</si>
  <si>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</si>
  <si>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</si>
  <si>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</si>
  <si>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</si>
  <si>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</si>
  <si>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</si>
  <si>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</si>
  <si>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</si>
  <si>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</si>
  <si>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</si>
  <si>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</si>
  <si>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</si>
  <si>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</si>
  <si>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</si>
  <si>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</si>
  <si>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</si>
  <si>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</si>
  <si>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</si>
  <si>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</si>
  <si>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</si>
  <si>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</si>
  <si>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</si>
  <si>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</si>
  <si>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</si>
  <si>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</si>
  <si>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</si>
  <si>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</si>
  <si>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</si>
  <si>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</si>
  <si>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</si>
  <si>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</si>
  <si>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</si>
  <si>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</si>
  <si>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</si>
  <si>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</si>
  <si>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</si>
  <si>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</si>
  <si>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</si>
  <si>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</si>
  <si>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</si>
  <si>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</si>
  <si>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</si>
  <si>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</si>
  <si>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</si>
  <si>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</si>
  <si>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</si>
  <si>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</si>
  <si>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</si>
  <si>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</si>
  <si>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</si>
  <si>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</si>
  <si>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</si>
  <si>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</si>
  <si>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</si>
  <si>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</si>
  <si>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</si>
  <si>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</si>
  <si>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</si>
  <si>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</si>
  <si>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</si>
  <si>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</si>
  <si>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</si>
  <si>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</si>
  <si>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</si>
  <si>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</si>
  <si>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</si>
  <si>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</si>
  <si>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</si>
  <si>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</si>
  <si>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</si>
  <si>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</si>
  <si>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</si>
  <si>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</si>
  <si>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</si>
  <si>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</si>
  <si>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</si>
  <si>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</si>
  <si>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</si>
  <si>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</si>
  <si>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</si>
  <si>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</si>
  <si>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</si>
  <si>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</si>
  <si>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</si>
  <si>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</si>
  <si>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</si>
  <si>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</si>
  <si>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</si>
  <si>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</si>
  <si>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</si>
  <si>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</si>
  <si>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</si>
  <si>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</si>
  <si>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</si>
  <si>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</si>
  <si>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</si>
  <si>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</si>
  <si>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</si>
  <si>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</si>
  <si>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</si>
  <si>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</si>
  <si>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</si>
  <si>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</si>
  <si>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</si>
  <si>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</si>
  <si>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</si>
  <si>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</si>
  <si>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</si>
  <si>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</si>
  <si>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</si>
  <si>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</si>
  <si>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</si>
  <si>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</si>
  <si>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</si>
  <si>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</si>
  <si>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</si>
  <si>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</si>
  <si>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</si>
  <si>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</si>
  <si>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</si>
  <si>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</si>
  <si>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</si>
  <si>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</si>
  <si>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</si>
  <si>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</si>
  <si>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</si>
  <si>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</si>
  <si>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</si>
  <si>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</si>
  <si>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</si>
  <si>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</si>
  <si>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</si>
  <si>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</si>
  <si>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</si>
  <si>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</si>
  <si>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</si>
  <si>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</si>
  <si>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</si>
  <si>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</si>
  <si>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</si>
  <si>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</si>
  <si>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</si>
  <si>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</si>
  <si>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</si>
  <si>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</si>
  <si>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</si>
  <si>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</si>
  <si>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</si>
  <si>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</si>
  <si>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</si>
  <si>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</si>
  <si>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</si>
  <si>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</si>
  <si>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</si>
  <si>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</si>
  <si>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</si>
  <si>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</si>
  <si>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</si>
  <si>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</si>
  <si>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</si>
  <si>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</si>
  <si>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</si>
  <si>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</si>
  <si>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</si>
  <si>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</si>
  <si>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</si>
  <si>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</si>
  <si>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</si>
  <si>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</si>
  <si>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</si>
  <si>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</si>
  <si>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</si>
  <si>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</si>
  <si>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</si>
  <si>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</si>
  <si>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</si>
  <si>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</si>
  <si>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</si>
  <si>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</si>
  <si>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</si>
  <si>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</si>
  <si>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</si>
  <si>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</si>
  <si>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</si>
  <si>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</si>
  <si>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</si>
  <si>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</si>
  <si>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</si>
  <si>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</si>
  <si>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</si>
  <si>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</si>
  <si>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</si>
  <si>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</si>
  <si>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</si>
  <si>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</si>
  <si>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</si>
  <si>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</si>
  <si>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</si>
  <si>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</si>
  <si>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</si>
  <si>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</si>
  <si>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</si>
  <si>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</si>
  <si>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</si>
  <si>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</si>
  <si>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</si>
  <si>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</si>
  <si>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</si>
  <si>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</si>
  <si>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</si>
  <si>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</si>
  <si>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</si>
  <si>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</si>
  <si>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</si>
  <si>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</si>
  <si>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</si>
  <si>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</si>
  <si>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</si>
  <si>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</si>
  <si>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</si>
  <si>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</si>
  <si>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</si>
  <si>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</si>
  <si>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</si>
  <si>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</si>
  <si>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</si>
  <si>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</si>
  <si>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</si>
  <si>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</si>
  <si>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</si>
  <si>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</si>
  <si>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</si>
  <si>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</si>
  <si>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</si>
  <si>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</si>
  <si>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</si>
  <si>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</si>
  <si>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</si>
  <si>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</si>
  <si>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</si>
  <si>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</si>
  <si>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</si>
  <si>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</si>
  <si>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</si>
  <si>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</si>
  <si>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</si>
  <si>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</si>
  <si>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</si>
  <si>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</si>
  <si>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</si>
  <si>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</si>
  <si>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</si>
  <si>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</si>
  <si>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</si>
  <si>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</si>
  <si>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</si>
  <si>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</si>
  <si>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</si>
  <si>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</si>
  <si>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</si>
  <si>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</si>
  <si>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</si>
  <si>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</si>
  <si>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</si>
  <si>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</si>
  <si>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</si>
  <si>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</si>
  <si>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</si>
  <si>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</si>
  <si>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</si>
  <si>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</si>
  <si>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</si>
  <si>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</si>
  <si>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</si>
  <si>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</si>
  <si>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</si>
  <si>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</si>
  <si>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</si>
  <si>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</si>
  <si>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</si>
  <si>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</si>
  <si>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</si>
  <si>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</si>
  <si>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</si>
  <si>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</si>
  <si>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</si>
  <si>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</si>
  <si>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</si>
  <si>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</si>
  <si>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</si>
  <si>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</si>
  <si>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</si>
  <si>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</si>
  <si>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</si>
  <si>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</si>
  <si>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</si>
  <si>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</si>
  <si>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</si>
  <si>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</si>
  <si>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</si>
  <si>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</si>
  <si>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</si>
  <si>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</si>
  <si>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</si>
  <si>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</si>
  <si>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</si>
  <si>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</si>
  <si>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</si>
  <si>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</si>
  <si>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</si>
  <si>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</si>
  <si>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</si>
  <si>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</si>
  <si>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</si>
  <si>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</si>
  <si>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</si>
  <si>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</si>
  <si>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</si>
  <si>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</si>
  <si>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</si>
  <si>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</si>
  <si>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</si>
  <si>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</si>
  <si>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</si>
  <si>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</si>
  <si>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</si>
  <si>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</si>
  <si>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</si>
  <si>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</si>
  <si>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</si>
  <si>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</si>
  <si>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</si>
  <si>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</si>
  <si>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</si>
  <si>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</si>
  <si>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</si>
  <si>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</si>
  <si>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</si>
  <si>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</si>
  <si>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</si>
  <si>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</si>
  <si>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</si>
  <si>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</si>
  <si>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</si>
  <si>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</si>
  <si>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</si>
  <si>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</si>
  <si>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</si>
  <si>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</si>
  <si>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</si>
  <si>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</si>
  <si>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</si>
  <si>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</si>
  <si>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</si>
  <si>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</si>
  <si>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</si>
  <si>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</si>
  <si>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</si>
  <si>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</si>
  <si>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</si>
  <si>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</si>
  <si>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</si>
  <si>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</si>
  <si>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</si>
  <si>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</si>
  <si>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</si>
  <si>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</si>
  <si>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</si>
  <si>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</si>
  <si>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</si>
  <si>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</si>
  <si>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</si>
  <si>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</si>
  <si>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</si>
  <si>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</si>
  <si>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</si>
  <si>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</si>
  <si>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</si>
  <si>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</si>
  <si>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</si>
  <si>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</si>
  <si>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</si>
  <si>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</si>
  <si>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</si>
  <si>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</si>
  <si>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</si>
  <si>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</si>
  <si>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</si>
  <si>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</si>
  <si>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</si>
  <si>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</si>
  <si>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</si>
  <si>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</si>
  <si>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</si>
  <si>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</si>
  <si>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</si>
  <si>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</si>
  <si>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</si>
  <si>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</si>
  <si>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</si>
  <si>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</si>
  <si>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</si>
  <si>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</si>
  <si>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</si>
  <si>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</si>
  <si>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</si>
  <si>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</si>
  <si>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</si>
  <si>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</si>
  <si>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</si>
  <si>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</si>
  <si>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</si>
  <si>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</si>
  <si>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</si>
  <si>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</si>
  <si>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</si>
  <si>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</si>
  <si>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</si>
  <si>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</si>
  <si>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</si>
  <si>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</si>
  <si>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</si>
  <si>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</si>
  <si>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</si>
  <si>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</si>
  <si>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</si>
  <si>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</si>
  <si>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</si>
  <si>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</si>
  <si>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</si>
  <si>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</si>
  <si>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</si>
  <si>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</si>
  <si>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</si>
  <si>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</si>
  <si>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</si>
  <si>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</si>
  <si>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</si>
  <si>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</si>
  <si>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</si>
  <si>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</si>
  <si>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</si>
  <si>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</si>
  <si>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</si>
  <si>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</si>
  <si>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</si>
  <si>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</si>
  <si>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</si>
  <si>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</si>
  <si>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</si>
  <si>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</si>
  <si>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</si>
  <si>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</si>
  <si>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</si>
  <si>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</si>
  <si>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</si>
  <si>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</si>
  <si>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</si>
  <si>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</si>
  <si>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</si>
  <si>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</si>
  <si>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</si>
  <si>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</si>
  <si>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</si>
  <si>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</si>
  <si>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</si>
  <si>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</si>
  <si>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</si>
  <si>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</si>
  <si>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</si>
  <si>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</si>
  <si>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</si>
  <si>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</si>
  <si>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</si>
  <si>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</si>
  <si>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</si>
  <si>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</si>
  <si>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</si>
  <si>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</si>
  <si>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</si>
  <si>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</si>
  <si>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</si>
  <si>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</si>
  <si>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</si>
  <si>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</si>
  <si>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</si>
  <si>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</si>
  <si>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</si>
  <si>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</si>
  <si>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</si>
  <si>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</si>
  <si>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</si>
  <si>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</si>
  <si>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</si>
  <si>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</si>
  <si>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</si>
  <si>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</si>
  <si>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</si>
  <si>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</si>
  <si>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</si>
  <si>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</si>
  <si>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</si>
  <si>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</si>
  <si>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</si>
  <si>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</si>
  <si>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</si>
  <si>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</si>
  <si>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</si>
  <si>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</si>
  <si>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</si>
  <si>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</si>
  <si>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</si>
  <si>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</si>
  <si>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</si>
  <si>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</si>
  <si>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</si>
  <si>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</si>
  <si>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</si>
  <si>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</si>
  <si>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</si>
  <si>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</si>
  <si>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</si>
  <si>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</si>
  <si>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</si>
  <si>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</si>
  <si>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</si>
  <si>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</si>
  <si>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</si>
  <si>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</si>
  <si>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</si>
  <si>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</si>
  <si>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</si>
  <si>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</si>
  <si>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</si>
  <si>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</si>
  <si>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</si>
  <si>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</si>
  <si>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</si>
  <si>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</si>
  <si>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</si>
  <si>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</si>
  <si>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</si>
  <si>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</si>
  <si>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</si>
  <si>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</si>
  <si>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</si>
  <si>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</si>
  <si>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</si>
  <si>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</si>
  <si>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</si>
  <si>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</si>
  <si>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</si>
  <si>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</si>
  <si>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</si>
  <si>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</si>
  <si>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</si>
  <si>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</si>
  <si>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</si>
  <si>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</si>
  <si>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</si>
  <si>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</si>
  <si>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</si>
  <si>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</si>
  <si>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</si>
  <si>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</si>
  <si>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</si>
  <si>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</si>
  <si>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</si>
  <si>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</si>
  <si>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</si>
  <si>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</si>
  <si>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</si>
  <si>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</si>
  <si>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</si>
  <si>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</si>
  <si>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</si>
  <si>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</si>
  <si>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</si>
  <si>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</si>
  <si>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</si>
  <si>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</si>
  <si>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</si>
  <si>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</si>
  <si>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</si>
  <si>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</si>
  <si>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</si>
  <si>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</si>
  <si>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</si>
  <si>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</si>
  <si>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</si>
  <si>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</si>
  <si>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</si>
  <si>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</si>
  <si>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</si>
  <si>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</si>
  <si>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</si>
  <si>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</si>
  <si>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</si>
  <si>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</si>
  <si>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</si>
  <si>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</si>
  <si>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</si>
  <si>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</si>
  <si>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</si>
  <si>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</si>
  <si>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</si>
  <si>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</si>
  <si>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</si>
  <si>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</si>
  <si>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</si>
  <si>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</si>
  <si>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</si>
  <si>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</si>
  <si>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</si>
  <si>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</si>
  <si>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</si>
  <si>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</si>
  <si>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</si>
  <si>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</si>
  <si>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</si>
  <si>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</si>
  <si>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</si>
  <si>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</si>
  <si>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</si>
  <si>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</si>
  <si>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</si>
  <si>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</si>
  <si>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</si>
  <si>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</si>
  <si>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</si>
  <si>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</si>
  <si>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</si>
  <si>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</si>
  <si>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</si>
  <si>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</si>
  <si>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</si>
  <si>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</si>
  <si>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</si>
  <si>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</si>
  <si>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</si>
  <si>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</si>
  <si>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</si>
  <si>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</si>
  <si>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</si>
  <si>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</si>
  <si>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</si>
  <si>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</si>
  <si>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</si>
  <si>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</si>
  <si>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</si>
  <si>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</si>
  <si>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</si>
  <si>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</si>
  <si>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</si>
  <si>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</si>
  <si>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</si>
  <si>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</si>
  <si>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</si>
  <si>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</si>
  <si>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</si>
  <si>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</si>
  <si>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</si>
  <si>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</si>
  <si>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</si>
  <si>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</si>
  <si>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</si>
  <si>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</si>
  <si>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</si>
  <si>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</si>
  <si>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</si>
  <si>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</si>
  <si>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</si>
  <si>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</si>
  <si>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</si>
  <si>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</si>
  <si>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</si>
  <si>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</si>
  <si>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</si>
  <si>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</si>
  <si>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</si>
  <si>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</si>
  <si>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</si>
  <si>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</si>
  <si>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</si>
  <si>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</si>
  <si>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</si>
  <si>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</si>
  <si>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</si>
  <si>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</si>
  <si>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</si>
  <si>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</si>
  <si>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</si>
  <si>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</si>
  <si>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</si>
  <si>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</si>
  <si>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</si>
  <si>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</si>
  <si>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</si>
  <si>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</si>
  <si>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</si>
  <si>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</si>
  <si>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</si>
  <si>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</si>
  <si>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</si>
  <si>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</si>
  <si>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</si>
  <si>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</si>
  <si>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</si>
  <si>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</si>
  <si>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</si>
  <si>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</si>
  <si>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</si>
  <si>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</si>
  <si>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</si>
  <si>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</si>
  <si>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</si>
  <si>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</si>
  <si>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</si>
  <si>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</si>
  <si>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</si>
  <si>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</si>
  <si>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</si>
  <si>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</si>
  <si>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</si>
  <si>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</si>
  <si>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</si>
  <si>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</si>
  <si>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</si>
  <si>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</si>
  <si>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</si>
  <si>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</si>
  <si>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</si>
  <si>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</si>
  <si>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</si>
  <si>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</si>
  <si>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</si>
  <si>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</si>
  <si>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</si>
  <si>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</si>
  <si>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</si>
  <si>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</si>
  <si>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</si>
  <si>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</si>
  <si>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</si>
  <si>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</si>
  <si>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</si>
  <si>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</si>
  <si>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</si>
  <si>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</si>
  <si>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</si>
  <si>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</si>
  <si>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</si>
  <si>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</si>
  <si>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</si>
  <si>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</si>
  <si>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</si>
  <si>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</si>
  <si>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</si>
  <si>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</si>
  <si>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</si>
  <si>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</si>
  <si>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</si>
  <si>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</si>
  <si>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</si>
  <si>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</si>
  <si>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</si>
  <si>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</si>
  <si>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</si>
  <si>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</si>
  <si>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</si>
  <si>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</si>
  <si>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</si>
  <si>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</si>
  <si>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</si>
  <si>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</si>
  <si>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</si>
  <si>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</si>
  <si>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</si>
  <si>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</si>
  <si>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</si>
  <si>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</si>
  <si>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</si>
  <si>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</si>
  <si>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</si>
  <si>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</si>
  <si>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</si>
  <si>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</si>
  <si>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</si>
  <si>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</si>
  <si>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</si>
  <si>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</si>
  <si>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</si>
  <si>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</si>
  <si>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</si>
  <si>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</si>
  <si>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</si>
  <si>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</si>
  <si>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</si>
  <si>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</si>
  <si>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</si>
  <si>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</si>
  <si>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</si>
  <si>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</si>
  <si>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</si>
  <si>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</si>
  <si>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</si>
  <si>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</si>
  <si>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</si>
  <si>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</si>
  <si>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</si>
  <si>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</si>
  <si>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</si>
  <si>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</si>
  <si>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</si>
  <si>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</si>
  <si>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</si>
  <si>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</si>
  <si>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</si>
  <si>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</si>
  <si>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</si>
  <si>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</si>
  <si>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</si>
  <si>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</si>
  <si>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</si>
  <si>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</si>
  <si>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</si>
  <si>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</si>
  <si>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</si>
  <si>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</si>
  <si>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</si>
  <si>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</si>
  <si>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</si>
  <si>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</si>
  <si>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</si>
  <si>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</si>
  <si>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</si>
  <si>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</si>
  <si>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</si>
  <si>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</si>
  <si>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</si>
  <si>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</si>
  <si>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</si>
  <si>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</si>
  <si>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</si>
  <si>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</si>
  <si>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</si>
  <si>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</si>
  <si>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</si>
  <si>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</si>
  <si>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</si>
  <si>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</si>
  <si>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</si>
  <si>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</si>
  <si>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</si>
  <si>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</si>
  <si>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</si>
  <si>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</si>
  <si>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</si>
  <si>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</si>
  <si>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</si>
  <si>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</si>
  <si>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</si>
  <si>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</si>
  <si>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</si>
  <si>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</si>
  <si>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</si>
  <si>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</si>
  <si>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</si>
  <si>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</si>
  <si>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</si>
  <si>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</si>
  <si>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</si>
  <si>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</si>
  <si>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</si>
  <si>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</si>
  <si>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</si>
  <si>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</si>
  <si>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</si>
  <si>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</si>
  <si>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</si>
  <si>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</si>
  <si>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</si>
  <si>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</si>
  <si>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</si>
  <si>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</si>
  <si>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</si>
  <si>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</si>
  <si>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</si>
  <si>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</si>
  <si>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</si>
  <si>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</si>
  <si>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</si>
  <si>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</si>
  <si>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</si>
  <si>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</si>
  <si>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</si>
  <si>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</si>
  <si>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</si>
  <si>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</si>
  <si>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</si>
  <si>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</si>
  <si>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</si>
  <si>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</si>
  <si>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</si>
  <si>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</si>
  <si>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</si>
  <si>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</si>
  <si>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</si>
  <si>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</si>
  <si>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</si>
  <si>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</si>
  <si>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</si>
  <si>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</si>
  <si>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</si>
  <si>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</si>
  <si>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</si>
  <si>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</si>
  <si>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</si>
  <si>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</si>
  <si>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</si>
  <si>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</si>
  <si>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</si>
  <si>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</si>
  <si>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</si>
  <si>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</si>
  <si>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</si>
  <si>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</si>
  <si>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</si>
  <si>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</si>
  <si>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</si>
  <si>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</si>
  <si>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</si>
  <si>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</si>
  <si>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</si>
  <si>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</si>
  <si>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</si>
  <si>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</si>
  <si>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</si>
  <si>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</si>
  <si>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</si>
  <si>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</si>
  <si>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</si>
  <si>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</si>
  <si>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</si>
  <si>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</si>
  <si>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</si>
  <si>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</si>
  <si>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</si>
  <si>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</si>
  <si>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</si>
  <si>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</si>
  <si>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</si>
  <si>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</si>
  <si>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</si>
  <si>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</si>
  <si>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</si>
  <si>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</si>
  <si>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</si>
  <si>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</si>
  <si>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</si>
  <si>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</si>
  <si>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</si>
  <si>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</si>
  <si>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</si>
  <si>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</si>
  <si>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</si>
  <si>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</si>
  <si>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</si>
  <si>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</si>
  <si>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</si>
  <si>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</si>
  <si>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</si>
  <si>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</si>
  <si>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</si>
  <si>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</si>
  <si>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</si>
  <si>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</si>
  <si>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</si>
  <si>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</si>
  <si>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</si>
  <si>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</si>
  <si>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</si>
  <si>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</si>
  <si>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</si>
  <si>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</si>
  <si>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</si>
  <si>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</si>
  <si>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</si>
  <si>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</si>
  <si>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</si>
  <si>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</si>
  <si>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</si>
  <si>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</si>
  <si>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</si>
  <si>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</si>
  <si>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</si>
  <si>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</si>
  <si>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</si>
  <si>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</si>
  <si>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</si>
  <si>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</si>
  <si>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</si>
  <si>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</si>
  <si>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</si>
  <si>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</si>
  <si>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</si>
  <si>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</si>
  <si>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</si>
  <si>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</si>
  <si>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</si>
  <si>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</si>
  <si>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</si>
  <si>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</si>
  <si>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</si>
  <si>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</si>
  <si>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</si>
  <si>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</si>
  <si>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</si>
  <si>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</si>
  <si>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</si>
  <si>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</si>
  <si>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</si>
  <si>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</si>
  <si>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</si>
  <si>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</si>
  <si>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</si>
  <si>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</si>
  <si>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</si>
  <si>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</si>
  <si>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</si>
  <si>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</si>
  <si>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</si>
  <si>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</si>
  <si>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</si>
  <si>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</si>
  <si>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</si>
  <si>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</si>
  <si>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</si>
  <si>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</si>
  <si>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</si>
  <si>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</si>
  <si>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</si>
  <si>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</si>
  <si>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</si>
  <si>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</si>
  <si>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</si>
  <si>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</si>
  <si>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</si>
  <si>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</si>
  <si>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</si>
  <si>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</si>
  <si>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</si>
  <si>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</si>
  <si>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</si>
  <si>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</si>
  <si>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</si>
  <si>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</si>
  <si>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</si>
  <si>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</si>
  <si>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</si>
  <si>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</si>
  <si>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</si>
  <si>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</si>
  <si>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</si>
  <si>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</si>
  <si>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</si>
  <si>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</si>
  <si>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</si>
  <si>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</si>
  <si>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</si>
  <si>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</si>
  <si>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</si>
  <si>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</si>
  <si>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</si>
  <si>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</si>
  <si>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</si>
  <si>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</si>
  <si>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</si>
  <si>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</si>
  <si>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</si>
  <si>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</si>
  <si>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</si>
  <si>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</si>
  <si>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</si>
  <si>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</si>
  <si>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</si>
  <si>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</si>
  <si>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</si>
  <si>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</si>
  <si>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</si>
  <si>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</si>
  <si>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</si>
  <si>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</si>
  <si>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</si>
  <si>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</si>
  <si>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</si>
  <si>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</si>
  <si>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</si>
  <si>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</si>
  <si>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</si>
  <si>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</si>
  <si>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</si>
  <si>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</si>
  <si>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</si>
  <si>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</si>
  <si>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</si>
  <si>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</si>
  <si>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</si>
  <si>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</si>
  <si>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</si>
  <si>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</si>
  <si>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</si>
  <si>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</si>
  <si>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</si>
  <si>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</si>
  <si>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</si>
  <si>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</si>
  <si>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</si>
  <si>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</si>
  <si>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</si>
  <si>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</si>
  <si>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</si>
  <si>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</si>
  <si>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</si>
  <si>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</si>
  <si>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</si>
  <si>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</si>
  <si>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</si>
  <si>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</si>
  <si>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</si>
  <si>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</si>
  <si>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</si>
  <si>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</si>
  <si>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</si>
  <si>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</si>
  <si>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</si>
  <si>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</si>
  <si>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</si>
  <si>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</si>
  <si>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</si>
  <si>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</si>
  <si>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</si>
  <si>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</si>
  <si>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</si>
  <si>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</si>
  <si>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</si>
  <si>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</si>
  <si>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</si>
  <si>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</si>
  <si>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</si>
  <si>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</si>
  <si>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</si>
  <si>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</si>
  <si>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</si>
  <si>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</si>
  <si>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</si>
  <si>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</si>
  <si>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</si>
  <si>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</si>
  <si>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</si>
  <si>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</si>
  <si>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</si>
  <si>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</si>
  <si>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</si>
  <si>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</si>
  <si>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</si>
  <si>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</si>
  <si>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</si>
  <si>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</si>
  <si>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</si>
  <si>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</si>
  <si>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</si>
  <si>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</si>
  <si>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</si>
  <si>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</si>
  <si>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</si>
  <si>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</si>
  <si>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</si>
  <si>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</si>
  <si>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</si>
  <si>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</si>
  <si>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</si>
  <si>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</si>
  <si>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</si>
  <si>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</si>
  <si>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</si>
  <si>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</si>
  <si>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</si>
  <si>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</si>
  <si>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</si>
  <si>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</si>
  <si>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</si>
  <si>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</si>
  <si>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</si>
  <si>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</si>
  <si>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</si>
  <si>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</si>
  <si>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</si>
  <si>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</si>
  <si>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</si>
  <si>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</si>
  <si>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</si>
  <si>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</si>
  <si>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</si>
  <si>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</si>
  <si>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</si>
  <si>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</si>
  <si>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</si>
  <si>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</si>
  <si>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</si>
  <si>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</si>
  <si>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</si>
  <si>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</si>
  <si>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</si>
  <si>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</si>
  <si>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</si>
  <si>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</si>
  <si>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</si>
  <si>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</si>
  <si>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</si>
  <si>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</si>
  <si>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</si>
  <si>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</si>
  <si>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</si>
  <si>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</si>
  <si>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</si>
  <si>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</si>
  <si>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</si>
  <si>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</si>
  <si>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</si>
  <si>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</si>
  <si>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</si>
  <si>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</si>
  <si>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</si>
  <si>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</si>
  <si>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</si>
  <si>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</si>
  <si>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</si>
  <si>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</si>
  <si>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</si>
  <si>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</si>
  <si>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</si>
  <si>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</si>
  <si>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</si>
  <si>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</si>
  <si>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</si>
  <si>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</si>
  <si>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</si>
  <si>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</si>
  <si>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</si>
  <si>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</si>
  <si>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</si>
  <si>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</si>
  <si>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</si>
  <si>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</si>
  <si>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</si>
  <si>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</si>
  <si>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</si>
  <si>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</si>
  <si>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</si>
  <si>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</si>
  <si>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</si>
  <si>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</si>
  <si>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</si>
  <si>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</si>
  <si>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</si>
  <si>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</si>
  <si>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</si>
  <si>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</si>
  <si>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</si>
  <si>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</si>
  <si>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</si>
  <si>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</si>
  <si>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</si>
  <si>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</si>
  <si>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</si>
  <si>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</si>
  <si>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</si>
  <si>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</si>
  <si>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</si>
  <si>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</si>
  <si>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</si>
  <si>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</si>
  <si>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</si>
  <si>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</si>
  <si>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</si>
  <si>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</si>
  <si>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</si>
  <si>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</si>
  <si>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</si>
  <si>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</si>
  <si>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</si>
  <si>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</si>
  <si>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</si>
  <si>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</si>
  <si>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</si>
  <si>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</si>
  <si>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</si>
  <si>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</si>
  <si>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</si>
  <si>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</si>
  <si>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</si>
  <si>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</si>
  <si>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</si>
  <si>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</si>
  <si>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</si>
  <si>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</si>
  <si>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</si>
  <si>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</si>
  <si>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</si>
  <si>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</si>
  <si>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</si>
  <si>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</si>
  <si>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</si>
  <si>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</si>
  <si>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</si>
  <si>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</si>
  <si>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</si>
  <si>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</si>
  <si>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</si>
  <si>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</si>
  <si>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</si>
  <si>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</si>
  <si>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</si>
  <si>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</si>
  <si>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</si>
  <si>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</si>
  <si>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</si>
  <si>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</si>
  <si>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</si>
  <si>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</si>
  <si>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</si>
  <si>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</si>
  <si>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</si>
  <si>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</si>
  <si>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</si>
  <si>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</si>
  <si>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</si>
  <si>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</si>
  <si>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</si>
  <si>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</si>
  <si>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</si>
  <si>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</si>
  <si>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</si>
  <si>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</si>
  <si>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</si>
  <si>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</si>
  <si>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</si>
  <si>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</si>
  <si>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</si>
  <si>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</si>
  <si>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</si>
  <si>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</si>
  <si>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</si>
  <si>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</si>
  <si>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</si>
  <si>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</si>
  <si>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</si>
  <si>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</si>
  <si>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</si>
  <si>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</si>
  <si>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</si>
  <si>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</si>
  <si>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</si>
  <si>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</si>
  <si>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</si>
  <si>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</si>
  <si>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</si>
  <si>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</si>
  <si>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</si>
  <si>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</si>
  <si>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</si>
  <si>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</si>
  <si>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</si>
  <si>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</si>
  <si>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</si>
  <si>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</si>
  <si>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</si>
  <si>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</si>
  <si>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</si>
  <si>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</si>
  <si>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</si>
  <si>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</si>
  <si>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</si>
  <si>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</si>
  <si>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</si>
  <si>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</si>
  <si>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</si>
  <si>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</si>
  <si>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</si>
  <si>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</si>
  <si>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</si>
  <si>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</si>
  <si>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</si>
  <si>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</si>
  <si>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</si>
  <si>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</si>
  <si>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</si>
  <si>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</si>
  <si>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</si>
  <si>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</si>
  <si>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</si>
  <si>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</si>
  <si>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</si>
  <si>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</si>
  <si>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</si>
  <si>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</si>
  <si>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</si>
  <si>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</si>
  <si>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</si>
  <si>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</si>
  <si>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</si>
  <si>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</si>
  <si>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</si>
  <si>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</si>
  <si>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</si>
  <si>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</si>
  <si>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</si>
  <si>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</si>
  <si>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</si>
  <si>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</si>
  <si>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</si>
  <si>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</si>
  <si>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</si>
  <si>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</si>
  <si>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</si>
  <si>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</si>
  <si>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</si>
  <si>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</si>
  <si>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</si>
  <si>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</si>
  <si>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</si>
  <si>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</si>
  <si>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</si>
  <si>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</si>
  <si>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</si>
  <si>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</si>
  <si>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</si>
  <si>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</si>
  <si>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</si>
  <si>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</si>
  <si>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</si>
  <si>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</si>
  <si>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</si>
  <si>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</si>
  <si>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</si>
  <si>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</si>
  <si>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</si>
  <si>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</si>
  <si>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</si>
  <si>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</si>
  <si>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</si>
  <si>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</si>
  <si>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</si>
  <si>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</si>
  <si>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</si>
  <si>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</si>
  <si>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</si>
  <si>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</si>
  <si>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</si>
  <si>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</si>
  <si>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</si>
  <si>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</si>
  <si>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</si>
  <si>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</si>
  <si>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</si>
  <si>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</si>
  <si>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</si>
  <si>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</si>
  <si>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</si>
  <si>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</si>
  <si>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</si>
  <si>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</si>
  <si>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</si>
  <si>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</si>
  <si>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</si>
  <si>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</si>
  <si>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</si>
  <si>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</si>
  <si>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</si>
  <si>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</si>
  <si>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</si>
  <si>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</si>
  <si>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</si>
  <si>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</si>
  <si>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</si>
  <si>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</si>
  <si>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</si>
  <si>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</si>
  <si>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</si>
  <si>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</si>
  <si>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</si>
  <si>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</si>
  <si>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</si>
  <si>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</si>
  <si>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</si>
  <si>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</si>
  <si>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</si>
  <si>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</si>
  <si>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</si>
  <si>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</si>
  <si>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</si>
  <si>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</si>
  <si>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</si>
  <si>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</si>
  <si>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</si>
  <si>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</si>
  <si>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</si>
  <si>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</si>
  <si>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</si>
  <si>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</si>
  <si>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</si>
  <si>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</si>
  <si>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</si>
  <si>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</si>
  <si>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</si>
  <si>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</si>
  <si>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</si>
  <si>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</si>
  <si>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</si>
  <si>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</si>
  <si>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</si>
  <si>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</si>
  <si>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</si>
  <si>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</si>
  <si>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</si>
  <si>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</si>
  <si>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</si>
  <si>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</si>
  <si>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</si>
  <si>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</si>
  <si>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</si>
  <si>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</si>
  <si>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</si>
  <si>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</si>
  <si>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</si>
  <si>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</si>
  <si>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</si>
  <si>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</si>
  <si>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</si>
  <si>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</si>
  <si>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</si>
  <si>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</si>
  <si>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</si>
  <si>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</si>
  <si>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</si>
  <si>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</si>
  <si>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</si>
  <si>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</si>
  <si>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</si>
  <si>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</si>
  <si>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</si>
  <si>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</si>
  <si>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</si>
  <si>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</si>
  <si>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</si>
  <si>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</si>
  <si>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</si>
  <si>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</si>
  <si>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</si>
  <si>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</si>
  <si>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</si>
  <si>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</si>
  <si>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</si>
  <si>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</si>
  <si>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</si>
  <si>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</si>
  <si>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</si>
  <si>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</si>
  <si>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</si>
  <si>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</si>
  <si>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</si>
  <si>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</si>
  <si>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</si>
  <si>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</si>
  <si>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</si>
  <si>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</si>
  <si>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</si>
  <si>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</si>
  <si>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</si>
  <si>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</si>
  <si>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</si>
  <si>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</si>
  <si>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</si>
  <si>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</si>
  <si>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</si>
  <si>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</si>
  <si>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</si>
  <si>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</si>
  <si>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</si>
  <si>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</si>
  <si>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</si>
  <si>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</si>
  <si>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</si>
  <si>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</si>
  <si>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</si>
  <si>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</si>
  <si>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</si>
  <si>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</si>
  <si>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</si>
  <si>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</si>
  <si>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</si>
  <si>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</si>
  <si>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</si>
  <si>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</si>
  <si>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</si>
  <si>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</si>
  <si>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</si>
  <si>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</si>
  <si>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</si>
  <si>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</si>
  <si>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</si>
  <si>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</si>
  <si>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</si>
  <si>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</si>
  <si>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</si>
  <si>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</si>
  <si>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</si>
  <si>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</si>
  <si>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</si>
  <si>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</si>
  <si>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</si>
  <si>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</si>
  <si>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</si>
  <si>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</si>
  <si>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</si>
  <si>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</si>
  <si>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</si>
  <si>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</si>
  <si>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</si>
  <si>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</si>
  <si>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</si>
  <si>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</si>
  <si>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</si>
  <si>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</si>
  <si>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</si>
  <si>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</si>
  <si>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</si>
  <si>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</si>
  <si>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</si>
  <si>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</si>
  <si>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</si>
  <si>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</si>
  <si>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</si>
  <si>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</si>
  <si>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</si>
  <si>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</si>
  <si>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</si>
  <si>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</si>
  <si>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</si>
  <si>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</si>
  <si>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</si>
  <si>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</si>
  <si>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</si>
  <si>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</si>
  <si>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</si>
  <si>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</si>
  <si>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</si>
  <si>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</si>
  <si>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</si>
  <si>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</si>
  <si>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</si>
  <si>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</si>
  <si>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</si>
  <si>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</si>
  <si>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</si>
  <si>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</si>
  <si>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</si>
  <si>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</si>
  <si>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</si>
  <si>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</si>
  <si>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</si>
  <si>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</si>
  <si>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</si>
  <si>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</si>
  <si>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</si>
  <si>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</si>
  <si>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</si>
  <si>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</si>
  <si>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</si>
  <si>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</si>
  <si>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</si>
  <si>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</si>
  <si>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</si>
  <si>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</si>
  <si>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</si>
  <si>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</si>
  <si>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</si>
  <si>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</si>
  <si>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</si>
  <si>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</si>
  <si>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</si>
  <si>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</si>
  <si>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</si>
  <si>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</si>
  <si>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</si>
  <si>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</si>
  <si>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</si>
  <si>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</si>
  <si>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</si>
  <si>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</si>
  <si>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</si>
  <si>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</si>
  <si>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</si>
  <si>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</si>
  <si>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</si>
  <si>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</si>
  <si>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</si>
  <si>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</si>
  <si>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</si>
  <si>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</si>
  <si>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</si>
  <si>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</si>
  <si>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</si>
  <si>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</si>
  <si>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</si>
  <si>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</si>
  <si>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</si>
  <si>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</si>
  <si>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</si>
  <si>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</si>
  <si>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</si>
  <si>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</si>
  <si>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</si>
  <si>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</si>
  <si>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</si>
  <si>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</si>
  <si>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</si>
  <si>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</si>
  <si>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</si>
  <si>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</si>
  <si>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</si>
  <si>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</si>
  <si>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</si>
  <si>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</si>
  <si>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</si>
  <si>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</si>
  <si>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</si>
  <si>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</si>
  <si>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</si>
  <si>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</si>
  <si>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</si>
  <si>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</si>
  <si>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</si>
  <si>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</si>
  <si>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</si>
  <si>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</si>
  <si>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</si>
  <si>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</si>
  <si>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</si>
  <si>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</si>
  <si>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</si>
  <si>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</si>
  <si>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</si>
  <si>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</si>
  <si>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</si>
  <si>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</si>
  <si>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</si>
  <si>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</si>
  <si>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</si>
  <si>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</si>
  <si>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</si>
  <si>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</si>
  <si>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</si>
  <si>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</si>
  <si>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</si>
  <si>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</si>
  <si>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</si>
  <si>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</si>
  <si>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</si>
  <si>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</si>
  <si>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</si>
  <si>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</si>
  <si>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</si>
  <si>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</si>
  <si>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</si>
  <si>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</si>
  <si>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</si>
  <si>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</si>
  <si>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</si>
  <si>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</si>
  <si>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</si>
  <si>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</si>
  <si>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</si>
  <si>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</si>
  <si>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</si>
  <si>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</si>
  <si>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</si>
  <si>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</si>
  <si>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</si>
  <si>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</si>
  <si>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</si>
  <si>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</si>
  <si>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</si>
  <si>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</si>
  <si>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</si>
  <si>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</si>
  <si>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</si>
  <si>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</si>
  <si>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</si>
  <si>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</si>
  <si>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</si>
  <si>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</si>
  <si>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</si>
  <si>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</si>
  <si>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</si>
  <si>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</si>
  <si>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</si>
  <si>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</si>
  <si>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</si>
  <si>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</si>
  <si>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</si>
  <si>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</si>
  <si>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</si>
  <si>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</si>
  <si>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</si>
  <si>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</si>
  <si>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</si>
  <si>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</si>
  <si>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</si>
  <si>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</si>
  <si>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</si>
  <si>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</si>
  <si>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</si>
  <si>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</si>
  <si>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</si>
  <si>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</si>
  <si>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</si>
  <si>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</si>
  <si>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</si>
  <si>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</si>
  <si>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</si>
  <si>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</si>
  <si>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</si>
  <si>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</si>
  <si>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</si>
  <si>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</si>
  <si>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</si>
  <si>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</si>
  <si>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</si>
  <si>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</si>
  <si>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</si>
  <si>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</si>
  <si>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</si>
  <si>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</si>
  <si>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</si>
  <si>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</si>
  <si>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</si>
  <si>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</si>
  <si>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</si>
  <si>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</si>
  <si>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</si>
  <si>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</si>
  <si>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</si>
  <si>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</si>
  <si>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</si>
  <si>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</si>
  <si>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</si>
  <si>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</si>
  <si>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</si>
  <si>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</si>
  <si>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</si>
  <si>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</si>
  <si>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</si>
  <si>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</si>
  <si>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</si>
  <si>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</si>
  <si>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</si>
  <si>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</si>
  <si>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</si>
  <si>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</si>
  <si>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</si>
  <si>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</si>
  <si>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</si>
  <si>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</si>
  <si>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</si>
  <si>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</si>
  <si>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</si>
  <si>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</si>
  <si>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</si>
  <si>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</si>
  <si>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</si>
  <si>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</si>
  <si>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</si>
  <si>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</si>
  <si>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</si>
  <si>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</si>
  <si>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</si>
  <si>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</si>
  <si>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</si>
  <si>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</si>
  <si>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</si>
  <si>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</si>
  <si>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</si>
  <si>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</si>
  <si>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</si>
  <si>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</si>
  <si>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</si>
  <si>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</si>
  <si>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</si>
  <si>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</si>
  <si>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</si>
  <si>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</si>
  <si>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</si>
  <si>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</si>
  <si>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</si>
  <si>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</si>
  <si>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</si>
  <si>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</si>
  <si>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</si>
  <si>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</si>
  <si>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</si>
  <si>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</si>
  <si>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</si>
  <si>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</si>
  <si>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</si>
  <si>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</si>
  <si>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</si>
  <si>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</si>
  <si>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</si>
  <si>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</si>
  <si>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</si>
  <si>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</si>
  <si>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</si>
  <si>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</si>
  <si>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</si>
  <si>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</si>
  <si>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</si>
  <si>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</si>
  <si>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</si>
  <si>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</si>
  <si>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</si>
  <si>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</si>
  <si>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</si>
  <si>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</si>
  <si>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</si>
  <si>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</si>
  <si>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</si>
  <si>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</si>
  <si>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</si>
  <si>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</si>
  <si>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</si>
  <si>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</si>
  <si>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</si>
  <si>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</si>
  <si>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</si>
  <si>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</si>
  <si>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</si>
  <si>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</si>
  <si>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</si>
  <si>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</si>
  <si>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</si>
  <si>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</si>
  <si>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</si>
  <si>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</si>
  <si>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</si>
  <si>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</si>
  <si>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</si>
  <si>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</si>
  <si>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</si>
  <si>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</si>
  <si>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</si>
  <si>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</si>
  <si>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</si>
  <si>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</si>
  <si>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</si>
  <si>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</si>
  <si>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</si>
  <si>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</si>
  <si>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</si>
  <si>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</si>
  <si>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</si>
  <si>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</si>
  <si>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</si>
  <si>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</si>
  <si>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</si>
  <si>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</si>
  <si>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</si>
  <si>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</si>
  <si>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</si>
  <si>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</si>
  <si>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</si>
  <si>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</si>
  <si>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</si>
  <si>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</si>
  <si>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</si>
  <si>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</si>
  <si>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</si>
  <si>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</si>
  <si>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</si>
  <si>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</si>
  <si>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</si>
  <si>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</si>
  <si>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</si>
  <si>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</si>
  <si>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</si>
  <si>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</si>
  <si>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</si>
  <si>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</si>
  <si>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</si>
  <si>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</si>
  <si>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</si>
  <si>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</si>
  <si>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</si>
  <si>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</si>
  <si>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</si>
  <si>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</si>
  <si>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</si>
  <si>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</si>
  <si>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</si>
  <si>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</si>
  <si>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</si>
  <si>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</si>
  <si>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</si>
  <si>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</si>
  <si>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</si>
  <si>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</si>
  <si>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</si>
  <si>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</si>
  <si>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</si>
  <si>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</si>
  <si>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</si>
  <si>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</si>
  <si>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</si>
  <si>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</si>
  <si>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</si>
  <si>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</si>
  <si>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</si>
  <si>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</si>
  <si>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</si>
  <si>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</si>
  <si>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</si>
  <si>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</si>
  <si>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</si>
  <si>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</si>
  <si>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</si>
  <si>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</si>
  <si>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</si>
  <si>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</si>
  <si>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</si>
  <si>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</si>
  <si>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</si>
  <si>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</si>
  <si>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</si>
  <si>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</si>
  <si>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</si>
  <si>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</si>
  <si>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</si>
  <si>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</si>
  <si>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</si>
  <si>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</si>
  <si>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</si>
  <si>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</si>
  <si>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</si>
  <si>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</si>
  <si>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</si>
  <si>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</si>
  <si>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</si>
  <si>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</si>
  <si>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</si>
  <si>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</si>
  <si>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</si>
  <si>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</si>
  <si>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</si>
  <si>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</si>
  <si>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</si>
  <si>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</si>
  <si>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</si>
  <si>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</si>
  <si>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</si>
  <si>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</si>
  <si>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</si>
  <si>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</si>
  <si>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</si>
  <si>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</si>
  <si>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</si>
  <si>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</si>
  <si>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</si>
  <si>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</si>
  <si>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</si>
  <si>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</si>
  <si>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</si>
  <si>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</si>
  <si>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</si>
  <si>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</si>
  <si>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</si>
  <si>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</si>
  <si>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</si>
  <si>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</si>
  <si>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</si>
  <si>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</si>
  <si>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</si>
  <si>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</si>
  <si>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</si>
  <si>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</si>
  <si>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</si>
  <si>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</si>
  <si>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</si>
  <si>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</si>
  <si>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</si>
  <si>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</si>
  <si>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</si>
  <si>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</si>
  <si>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</si>
  <si>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</si>
  <si>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</si>
  <si>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</si>
  <si>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</si>
  <si>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</si>
  <si>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</si>
  <si>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</si>
  <si>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</si>
  <si>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</si>
  <si>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</si>
  <si>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</si>
  <si>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</si>
  <si>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</si>
  <si>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</si>
  <si>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</si>
  <si>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</si>
  <si>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</si>
  <si>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</si>
  <si>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</si>
  <si>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</si>
  <si>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</si>
  <si>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</si>
  <si>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</si>
  <si>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</si>
  <si>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</si>
  <si>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</si>
  <si>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</si>
  <si>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</si>
  <si>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</si>
  <si>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</si>
  <si>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</si>
  <si>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</si>
  <si>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</si>
  <si>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</si>
  <si>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</si>
  <si>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</si>
  <si>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</si>
  <si>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</si>
  <si>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</si>
  <si>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</si>
  <si>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</si>
  <si>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</si>
  <si>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</si>
  <si>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</si>
  <si>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</si>
  <si>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</si>
  <si>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</si>
  <si>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</si>
  <si>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</si>
  <si>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</si>
  <si>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</si>
  <si>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</si>
  <si>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</si>
  <si>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</si>
  <si>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</si>
  <si>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</si>
  <si>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</si>
  <si>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</si>
  <si>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</si>
  <si>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</si>
  <si>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</si>
  <si>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</si>
  <si>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</si>
  <si>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</si>
  <si>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</si>
  <si>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</si>
  <si>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</si>
  <si>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</si>
  <si>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</si>
  <si>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</si>
  <si>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</si>
  <si>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</si>
  <si>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</si>
  <si>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</si>
  <si>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</si>
  <si>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</si>
  <si>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</si>
  <si>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</si>
  <si>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</si>
  <si>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</si>
  <si>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</si>
  <si>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</si>
  <si>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</si>
  <si>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</si>
  <si>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</si>
  <si>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</si>
  <si>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</si>
  <si>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</si>
  <si>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</si>
  <si>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</si>
  <si>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</si>
  <si>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</si>
  <si>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</si>
  <si>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</si>
  <si>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</si>
  <si>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</si>
  <si>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</si>
  <si>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</si>
  <si>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</si>
  <si>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</si>
  <si>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</si>
  <si>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</si>
  <si>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</si>
  <si>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</si>
  <si>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</si>
  <si>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</si>
  <si>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</si>
  <si>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</si>
  <si>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</si>
  <si>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</si>
  <si>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</si>
  <si>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</si>
  <si>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</si>
  <si>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</si>
  <si>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</si>
  <si>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</si>
  <si>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</si>
  <si>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</si>
  <si>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</si>
  <si>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</si>
  <si>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</si>
  <si>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</si>
  <si>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</si>
  <si>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</si>
  <si>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</si>
  <si>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</si>
  <si>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</si>
  <si>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</si>
  <si>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</si>
  <si>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</si>
  <si>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</si>
  <si>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</si>
  <si>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</si>
  <si>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</si>
  <si>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</si>
  <si>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</si>
  <si>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</si>
  <si>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</si>
  <si>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</si>
  <si>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</si>
  <si>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</si>
  <si>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</si>
  <si>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</si>
  <si>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</si>
  <si>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</si>
  <si>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</si>
  <si>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</si>
  <si>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</si>
  <si>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</si>
  <si>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</si>
  <si>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</si>
  <si>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</si>
  <si>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</si>
  <si>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</si>
  <si>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</si>
  <si>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</si>
  <si>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</si>
  <si>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</si>
  <si>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</si>
  <si>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</si>
  <si>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</si>
  <si>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</si>
  <si>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</si>
  <si>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</si>
  <si>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</si>
  <si>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</si>
  <si>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</si>
  <si>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</si>
  <si>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</si>
  <si>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</si>
  <si>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</si>
  <si>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</si>
  <si>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</si>
  <si>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</si>
  <si>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</si>
  <si>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</si>
  <si>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</si>
  <si>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</si>
  <si>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</si>
  <si>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</si>
  <si>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</si>
  <si>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</si>
  <si>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</si>
  <si>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</si>
  <si>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</si>
  <si>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</si>
  <si>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</si>
  <si>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</si>
  <si>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</si>
  <si>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</si>
  <si>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</si>
  <si>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</si>
  <si>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</si>
  <si>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</si>
  <si>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</si>
  <si>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</si>
  <si>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</si>
  <si>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</si>
  <si>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</si>
  <si>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</si>
  <si>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</si>
  <si>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</si>
  <si>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</si>
  <si>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</si>
  <si>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</si>
  <si>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</si>
  <si>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</si>
  <si>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</si>
  <si>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</si>
  <si>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</si>
  <si>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</si>
  <si>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</si>
  <si>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</si>
  <si>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</si>
  <si>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</si>
  <si>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</si>
  <si>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</si>
  <si>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</si>
  <si>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</si>
  <si>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</si>
  <si>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</si>
  <si>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</si>
  <si>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</si>
  <si>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</si>
  <si>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</si>
  <si>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</si>
  <si>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</si>
  <si>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</si>
  <si>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</si>
  <si>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</si>
  <si>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</si>
  <si>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</si>
  <si>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</si>
  <si>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</si>
  <si>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</si>
  <si>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</si>
  <si>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</si>
  <si>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</si>
  <si>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</si>
  <si>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</si>
  <si>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</si>
  <si>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</si>
  <si>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</si>
  <si>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</si>
  <si>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</si>
  <si>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</si>
  <si>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</si>
  <si>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</si>
  <si>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</si>
  <si>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</si>
  <si>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</si>
  <si>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</si>
  <si>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</si>
  <si>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</si>
  <si>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</si>
  <si>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</si>
  <si>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</si>
  <si>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</si>
  <si>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</si>
  <si>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</si>
  <si>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</si>
  <si>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</si>
  <si>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</si>
  <si>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</si>
  <si>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</si>
  <si>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</si>
  <si>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</si>
  <si>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</si>
  <si>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</si>
  <si>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</si>
  <si>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</si>
  <si>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</si>
  <si>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</si>
  <si>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</si>
  <si>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</si>
  <si>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</si>
  <si>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</si>
  <si>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</si>
  <si>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</si>
  <si>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</si>
  <si>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</si>
  <si>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</si>
  <si>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</si>
  <si>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</si>
  <si>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</si>
  <si>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</si>
  <si>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</si>
  <si>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</si>
  <si>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</si>
  <si>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</si>
  <si>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</si>
  <si>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</si>
  <si>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</si>
  <si>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</si>
  <si>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</si>
  <si>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</si>
  <si>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</si>
  <si>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</si>
  <si>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</si>
  <si>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</si>
  <si>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</si>
  <si>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</si>
  <si>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</si>
  <si>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</si>
  <si>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</si>
  <si>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</si>
  <si>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</si>
  <si>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</si>
  <si>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</si>
  <si>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</si>
  <si>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</si>
  <si>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</si>
  <si>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</si>
  <si>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</si>
  <si>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</si>
  <si>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</si>
  <si>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</si>
  <si>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</si>
  <si>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</si>
  <si>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</si>
  <si>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</si>
  <si>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</si>
  <si>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</si>
  <si>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</si>
  <si>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</si>
  <si>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</si>
  <si>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</si>
  <si>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</si>
  <si>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</si>
  <si>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</si>
  <si>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</si>
  <si>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</si>
  <si>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</si>
  <si>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</si>
  <si>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</si>
  <si>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</si>
  <si>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</si>
  <si>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</si>
  <si>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</si>
  <si>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</si>
  <si>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</si>
  <si>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</si>
  <si>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</si>
  <si>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</si>
  <si>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</si>
  <si>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</si>
  <si>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</si>
  <si>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</si>
  <si>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</si>
  <si>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</si>
  <si>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</si>
  <si>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</si>
  <si>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</si>
  <si>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</si>
  <si>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</si>
  <si>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</si>
  <si>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</si>
  <si>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</si>
  <si>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</si>
  <si>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</si>
  <si>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</si>
  <si>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</si>
  <si>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</si>
  <si>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</si>
  <si>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</si>
  <si>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</si>
  <si>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</si>
  <si>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</si>
  <si>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</si>
  <si>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</si>
  <si>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</si>
  <si>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</si>
  <si>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</si>
  <si>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</si>
  <si>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</si>
  <si>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</si>
  <si>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</si>
  <si>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</si>
  <si>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</si>
  <si>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</si>
  <si>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</si>
  <si>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</si>
  <si>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</si>
  <si>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</si>
  <si>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</si>
  <si>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</si>
  <si>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</si>
  <si>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</si>
  <si>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</si>
  <si>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</si>
  <si>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</si>
  <si>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</si>
  <si>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</si>
  <si>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</si>
  <si>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</si>
  <si>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</si>
  <si>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</si>
  <si>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</si>
  <si>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</si>
  <si>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</si>
  <si>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</si>
  <si>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</si>
  <si>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</si>
  <si>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</si>
  <si>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</si>
  <si>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</si>
  <si>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</si>
  <si>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</si>
  <si>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</si>
  <si>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</si>
  <si>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</si>
  <si>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</si>
  <si>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</si>
  <si>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</si>
  <si>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</si>
  <si>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</si>
  <si>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</si>
  <si>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</si>
  <si>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</si>
  <si>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</si>
  <si>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</si>
  <si>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</si>
  <si>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</si>
  <si>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</si>
  <si>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</si>
  <si>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</si>
  <si>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</si>
  <si>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</si>
  <si>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</si>
  <si>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</si>
  <si>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</si>
  <si>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</si>
  <si>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</si>
  <si>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</si>
  <si>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</si>
  <si>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</si>
  <si>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</si>
  <si>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</si>
  <si>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</si>
  <si>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</si>
  <si>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</si>
  <si>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</si>
  <si>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</si>
  <si>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</si>
  <si>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</si>
  <si>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</si>
  <si>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</si>
  <si>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</si>
  <si>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</si>
  <si>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</si>
  <si>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</si>
  <si>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</si>
  <si>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</si>
  <si>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</si>
  <si>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</si>
  <si>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</si>
  <si>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</si>
  <si>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</si>
  <si>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</si>
  <si>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</si>
  <si>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</si>
  <si>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</si>
  <si>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</si>
  <si>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</si>
  <si>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</si>
  <si>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</si>
  <si>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</si>
  <si>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</si>
  <si>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</si>
  <si>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</si>
  <si>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</si>
  <si>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</si>
  <si>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</si>
  <si>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</si>
  <si>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</si>
  <si>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</si>
  <si>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</si>
  <si>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</si>
  <si>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</si>
  <si>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</si>
  <si>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</si>
  <si>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</si>
  <si>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</si>
  <si>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</si>
  <si>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</si>
  <si>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</si>
  <si>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</si>
  <si>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</si>
  <si>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</si>
  <si>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</si>
  <si>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</si>
  <si>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</si>
  <si>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</si>
  <si>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</si>
  <si>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</si>
  <si>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</si>
  <si>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</si>
  <si>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</si>
  <si>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</si>
  <si>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</si>
  <si>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</si>
  <si>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</si>
  <si>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</si>
  <si>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</si>
  <si>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</si>
  <si>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</si>
  <si>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</si>
  <si>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</si>
  <si>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</si>
  <si>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</si>
  <si>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</si>
  <si>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</si>
  <si>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</si>
  <si>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</si>
  <si>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</si>
  <si>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</si>
  <si>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</si>
  <si>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</si>
  <si>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</si>
  <si>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</si>
  <si>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</si>
  <si>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</si>
  <si>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</si>
  <si>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</si>
  <si>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</si>
  <si>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</si>
  <si>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</si>
  <si>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</si>
  <si>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</si>
  <si>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</si>
  <si>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</si>
  <si>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</si>
  <si>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</si>
  <si>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</si>
  <si>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</si>
  <si>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</si>
  <si>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</si>
  <si>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</si>
  <si>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</si>
  <si>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</si>
  <si>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</si>
  <si>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</si>
  <si>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</si>
  <si>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</si>
  <si>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</si>
  <si>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</si>
  <si>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</si>
  <si>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</si>
  <si>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</si>
  <si>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</si>
  <si>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</si>
  <si>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</si>
  <si>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</si>
  <si>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</si>
  <si>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</si>
  <si>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</si>
  <si>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</si>
  <si>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</si>
  <si>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</si>
  <si>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</si>
  <si>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</si>
  <si>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</si>
  <si>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</si>
  <si>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</si>
  <si>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</si>
  <si>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</si>
  <si>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</si>
  <si>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</si>
  <si>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</si>
  <si>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</si>
  <si>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</si>
  <si>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</si>
  <si>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</si>
  <si>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</si>
  <si>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</si>
  <si>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</si>
  <si>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</si>
  <si>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</si>
  <si>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</si>
  <si>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</si>
  <si>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</si>
  <si>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</si>
  <si>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</si>
  <si>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</si>
  <si>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</si>
  <si>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</si>
  <si>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</si>
  <si>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</si>
  <si>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</si>
  <si>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</si>
  <si>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</si>
  <si>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</si>
  <si>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</si>
  <si>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</si>
  <si>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</si>
  <si>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</si>
  <si>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</si>
  <si>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</si>
  <si>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</si>
  <si>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</si>
  <si>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</si>
  <si>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</si>
  <si>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</si>
  <si>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</si>
  <si>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</si>
  <si>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</si>
  <si>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</si>
  <si>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</si>
  <si>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</si>
  <si>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</si>
  <si>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</si>
  <si>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</si>
  <si>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</si>
  <si>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</si>
  <si>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</si>
  <si>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</si>
  <si>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</si>
  <si>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</si>
  <si>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</si>
  <si>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</si>
  <si>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</si>
  <si>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</si>
  <si>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</si>
  <si>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</si>
  <si>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</si>
  <si>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</si>
  <si>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</si>
  <si>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</si>
  <si>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</si>
  <si>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</si>
  <si>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</si>
  <si>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</si>
  <si>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</si>
  <si>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</si>
  <si>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</si>
  <si>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</si>
  <si>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</si>
  <si>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</si>
  <si>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</si>
  <si>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</si>
  <si>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</si>
  <si>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</si>
  <si>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</si>
  <si>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</si>
  <si>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</si>
  <si>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</si>
  <si>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</si>
  <si>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</si>
  <si>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</si>
  <si>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</si>
  <si>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</si>
  <si>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</si>
  <si>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</si>
  <si>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</si>
  <si>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</si>
  <si>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</si>
  <si>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</si>
  <si>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</si>
  <si>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</si>
  <si>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</si>
  <si>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</si>
  <si>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</si>
  <si>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</si>
  <si>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</si>
  <si>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</si>
  <si>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</si>
  <si>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</si>
  <si>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</si>
  <si>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</si>
  <si>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</si>
  <si>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</si>
  <si>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</si>
  <si>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</si>
  <si>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</si>
  <si>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</si>
  <si>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</si>
  <si>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</si>
  <si>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</si>
  <si>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</si>
  <si>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</si>
  <si>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</si>
  <si>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</si>
  <si>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</si>
  <si>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</si>
  <si>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</si>
  <si>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</si>
  <si>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</si>
  <si>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</si>
  <si>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</si>
  <si>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</si>
  <si>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</si>
  <si>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</si>
  <si>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</si>
  <si>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</si>
  <si>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</si>
  <si>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</si>
  <si>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</si>
  <si>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</si>
  <si>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</si>
  <si>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</si>
  <si>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</si>
  <si>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</si>
  <si>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</si>
  <si>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</si>
  <si>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</si>
  <si>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</si>
  <si>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</si>
  <si>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</si>
  <si>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</si>
  <si>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</si>
  <si>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</si>
  <si>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</si>
  <si>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</si>
  <si>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</si>
  <si>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</si>
  <si>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</si>
  <si>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</si>
  <si>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</si>
  <si>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</si>
  <si>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</si>
  <si>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</si>
  <si>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</si>
  <si>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</si>
  <si>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</si>
  <si>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</si>
  <si>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</si>
  <si>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</si>
  <si>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</si>
  <si>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</si>
  <si>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</si>
  <si>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</si>
  <si>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</si>
  <si>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</si>
  <si>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</si>
  <si>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</si>
  <si>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</si>
  <si>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</si>
  <si>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</si>
  <si>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</si>
  <si>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</si>
  <si>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</si>
  <si>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</si>
  <si>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</si>
  <si>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</si>
  <si>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</si>
  <si>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</si>
  <si>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</si>
  <si>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</si>
  <si>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</si>
  <si>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</si>
  <si>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</si>
  <si>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</si>
  <si>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</si>
  <si>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</si>
  <si>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</si>
  <si>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</si>
  <si>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</si>
  <si>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</si>
  <si>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</si>
  <si>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</si>
  <si>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</si>
  <si>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</si>
  <si>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</si>
  <si>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</si>
  <si>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</si>
  <si>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</si>
  <si>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</si>
  <si>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</si>
  <si>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</si>
  <si>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</si>
  <si>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</si>
  <si>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</si>
  <si>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</si>
  <si>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</si>
  <si>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</si>
  <si>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</si>
  <si>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</si>
  <si>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</si>
  <si>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</si>
  <si>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</si>
  <si>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</si>
  <si>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</si>
  <si>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</si>
  <si>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</si>
  <si>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</si>
  <si>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</si>
  <si>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</si>
  <si>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</si>
  <si>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</si>
  <si>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</si>
  <si>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</si>
  <si>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</si>
  <si>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</si>
  <si>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</si>
  <si>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</si>
  <si>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</si>
  <si>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</si>
  <si>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</si>
  <si>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</si>
  <si>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</si>
  <si>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</si>
  <si>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</si>
  <si>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</si>
  <si>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</si>
  <si>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</si>
  <si>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</si>
  <si>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</si>
  <si>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</si>
  <si>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</si>
  <si>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</si>
  <si>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</si>
  <si>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</si>
  <si>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</si>
  <si>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</si>
  <si>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</si>
  <si>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</si>
  <si>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</si>
  <si>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</si>
  <si>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</si>
  <si>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</si>
  <si>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</si>
  <si>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</si>
  <si>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</si>
  <si>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</si>
  <si>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</si>
  <si>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</si>
  <si>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</si>
  <si>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</si>
  <si>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</si>
  <si>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</si>
  <si>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</si>
  <si>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</si>
  <si>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</si>
  <si>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</si>
  <si>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</si>
  <si>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</si>
  <si>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</si>
  <si>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</si>
  <si>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</si>
  <si>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</si>
  <si>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</si>
  <si>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</si>
  <si>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</si>
  <si>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</si>
  <si>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</si>
  <si>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</si>
  <si>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</si>
  <si>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</si>
  <si>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</si>
  <si>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</si>
  <si>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</si>
  <si>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</si>
  <si>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</si>
  <si>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</si>
  <si>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</si>
  <si>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</si>
  <si>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</si>
  <si>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</si>
  <si>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</si>
  <si>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</si>
  <si>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</si>
  <si>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</si>
  <si>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</si>
  <si>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</si>
  <si>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</si>
  <si>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</si>
  <si>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</si>
  <si>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</si>
  <si>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</si>
  <si>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</si>
  <si>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</si>
  <si>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</si>
  <si>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</si>
  <si>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</si>
  <si>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</si>
  <si>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</si>
  <si>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</si>
  <si>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</si>
  <si>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</si>
  <si>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</si>
  <si>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</si>
  <si>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</si>
  <si>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</si>
  <si>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</si>
  <si>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</si>
  <si>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</si>
  <si>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</si>
  <si>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</si>
  <si>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</si>
  <si>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</si>
  <si>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</si>
  <si>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</si>
  <si>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</si>
  <si>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</si>
  <si>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</si>
  <si>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</si>
  <si>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</si>
  <si>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</si>
  <si>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</si>
  <si>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</si>
  <si>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</si>
  <si>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</si>
  <si>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</si>
  <si>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</si>
  <si>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</si>
  <si>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</si>
  <si>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</si>
  <si>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</si>
  <si>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</si>
  <si>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</si>
  <si>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</si>
  <si>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</si>
  <si>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</si>
  <si>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</si>
  <si>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</si>
  <si>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</si>
  <si>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</si>
  <si>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</si>
  <si>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</si>
  <si>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</si>
  <si>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</si>
  <si>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</si>
  <si>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</si>
  <si>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</si>
  <si>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</si>
  <si>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</si>
  <si>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</si>
  <si>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</si>
  <si>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</si>
  <si>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</si>
  <si>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</si>
  <si>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</si>
  <si>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</si>
  <si>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</si>
  <si>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</si>
  <si>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</si>
  <si>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</si>
  <si>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</si>
  <si>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</si>
  <si>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</si>
  <si>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</si>
  <si>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</si>
  <si>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</si>
  <si>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</si>
  <si>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</si>
  <si>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</si>
  <si>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</si>
  <si>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</si>
  <si>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</si>
  <si>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</si>
  <si>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</si>
  <si>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</si>
  <si>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</si>
  <si>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</si>
  <si>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</si>
  <si>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</si>
  <si>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</si>
  <si>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</si>
  <si>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</si>
  <si>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</si>
  <si>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</si>
  <si>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</si>
  <si>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</si>
  <si>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</si>
  <si>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</si>
  <si>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</si>
  <si>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</si>
  <si>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</si>
  <si>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</si>
  <si>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</si>
  <si>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</si>
  <si>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</si>
  <si>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</si>
  <si>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</si>
  <si>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</si>
  <si>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</si>
  <si>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</si>
  <si>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</si>
  <si>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</si>
  <si>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</si>
  <si>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</si>
  <si>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</si>
  <si>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</si>
  <si>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</si>
  <si>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</si>
  <si>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</si>
  <si>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</si>
  <si>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</si>
  <si>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</si>
  <si>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</si>
  <si>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</si>
  <si>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</si>
  <si>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</si>
  <si>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</si>
  <si>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</si>
  <si>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</si>
  <si>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</si>
  <si>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</si>
  <si>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</si>
  <si>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</si>
  <si>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</si>
  <si>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</si>
  <si>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</si>
  <si>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</si>
  <si>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</si>
  <si>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</si>
  <si>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</si>
  <si>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</si>
  <si>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</si>
  <si>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</si>
  <si>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</si>
  <si>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</si>
  <si>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</si>
  <si>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</si>
  <si>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</si>
  <si>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</si>
  <si>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</si>
  <si>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</si>
  <si>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</si>
  <si>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</si>
  <si>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</si>
  <si>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</si>
  <si>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</si>
  <si>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</si>
  <si>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</si>
  <si>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</si>
  <si>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</si>
  <si>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</si>
  <si>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</si>
  <si>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</si>
  <si>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</si>
  <si>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</si>
  <si>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</si>
  <si>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</si>
  <si>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</si>
  <si>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</si>
  <si>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</si>
  <si>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</si>
  <si>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</si>
  <si>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</si>
  <si>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</si>
  <si>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</si>
  <si>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</si>
  <si>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</si>
  <si>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</si>
  <si>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</si>
  <si>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</si>
  <si>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</si>
  <si>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</si>
  <si>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</si>
  <si>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</si>
  <si>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</si>
  <si>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</si>
  <si>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</si>
  <si>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</si>
  <si>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</si>
  <si>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</si>
  <si>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</si>
  <si>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</si>
  <si>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</si>
  <si>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</si>
  <si>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</si>
  <si>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</si>
  <si>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</si>
  <si>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</si>
  <si>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</si>
  <si>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</si>
  <si>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</si>
  <si>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</si>
  <si>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</si>
  <si>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</si>
  <si>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</si>
  <si>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</si>
  <si>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</si>
  <si>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</si>
  <si>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</si>
  <si>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</si>
  <si>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</si>
  <si>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</si>
  <si>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</si>
  <si>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</si>
  <si>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</si>
  <si>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</si>
  <si>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</si>
  <si>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</si>
  <si>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</si>
  <si>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</si>
  <si>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</si>
  <si>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</si>
  <si>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</si>
  <si>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</si>
  <si>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</si>
  <si>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</si>
  <si>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</si>
  <si>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</si>
  <si>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</si>
  <si>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</si>
  <si>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</si>
  <si>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</si>
  <si>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</si>
  <si>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</si>
  <si>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</si>
  <si>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</si>
  <si>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</si>
  <si>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</si>
  <si>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</si>
  <si>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</si>
  <si>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</si>
  <si>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</si>
  <si>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</si>
  <si>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</si>
  <si>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</si>
  <si>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</si>
  <si>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</si>
  <si>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</si>
  <si>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</si>
  <si>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</si>
  <si>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</si>
  <si>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</si>
  <si>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</si>
  <si>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</si>
  <si>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</si>
  <si>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</si>
  <si>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</si>
  <si>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</si>
  <si>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</si>
  <si>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</si>
  <si>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</si>
  <si>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</si>
  <si>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</si>
  <si>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</si>
  <si>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</si>
  <si>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</si>
  <si>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</si>
  <si>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</si>
  <si>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</si>
  <si>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</si>
  <si>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</si>
  <si>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</si>
  <si>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</si>
  <si>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</si>
  <si>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</si>
  <si>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</si>
  <si>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</si>
  <si>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</si>
  <si>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</si>
  <si>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</si>
  <si>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</si>
  <si>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</si>
  <si>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</si>
  <si>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</si>
  <si>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</si>
  <si>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</si>
  <si>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</si>
  <si>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</si>
  <si>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</si>
  <si>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</si>
  <si>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</si>
  <si>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</si>
  <si>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</si>
  <si>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</si>
  <si>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</si>
  <si>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</si>
  <si>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</si>
  <si>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</si>
  <si>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</si>
  <si>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</si>
  <si>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</si>
  <si>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</si>
  <si>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</si>
  <si>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</si>
  <si>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</si>
  <si>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</si>
  <si>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</si>
  <si>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</si>
  <si>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</si>
  <si>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</si>
  <si>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</si>
  <si>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</si>
  <si>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</si>
  <si>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</si>
  <si>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</si>
  <si>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</si>
  <si>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</si>
  <si>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</si>
  <si>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</si>
  <si>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</si>
  <si>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</si>
  <si>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</si>
  <si>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</si>
  <si>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</si>
  <si>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</si>
  <si>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</si>
  <si>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</si>
  <si>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</si>
  <si>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</si>
  <si>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</si>
  <si>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</si>
  <si>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</si>
  <si>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</si>
  <si>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</si>
  <si>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</si>
  <si>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</si>
  <si>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</si>
  <si>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</si>
  <si>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</si>
  <si>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</si>
  <si>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</si>
  <si>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</si>
  <si>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</si>
  <si>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</si>
  <si>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</si>
  <si>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</si>
  <si>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</si>
  <si>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</si>
  <si>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</si>
  <si>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</si>
  <si>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</si>
  <si>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</si>
  <si>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</si>
  <si>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</si>
  <si>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</si>
  <si>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</si>
  <si>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</si>
  <si>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</si>
  <si>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</si>
  <si>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</si>
  <si>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</si>
  <si>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</si>
  <si>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</si>
  <si>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</si>
  <si>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</si>
  <si>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</si>
  <si>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</si>
  <si>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</si>
  <si>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</si>
  <si>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</si>
  <si>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</si>
  <si>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</si>
  <si>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</si>
  <si>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</si>
  <si>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</si>
  <si>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</si>
  <si>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</si>
  <si>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</si>
  <si>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</si>
  <si>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</si>
  <si>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</si>
  <si>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</si>
  <si>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</si>
  <si>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</si>
  <si>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</si>
  <si>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</si>
  <si>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</si>
  <si>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</si>
  <si>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</si>
  <si>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</si>
  <si>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</si>
  <si>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</si>
  <si>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</si>
  <si>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</si>
  <si>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</si>
  <si>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</si>
  <si>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</si>
  <si>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</si>
  <si>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</si>
  <si>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</si>
  <si>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</si>
  <si>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</si>
  <si>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</si>
  <si>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</si>
  <si>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</si>
  <si>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</si>
  <si>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</si>
  <si>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</si>
  <si>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</si>
  <si>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</si>
  <si>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</si>
  <si>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</si>
  <si>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</si>
  <si>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</si>
  <si>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</si>
  <si>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</si>
  <si>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</si>
  <si>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</si>
  <si>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</si>
  <si>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</si>
  <si>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</si>
  <si>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</si>
  <si>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</si>
  <si>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</si>
  <si>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</si>
  <si>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</si>
  <si>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</si>
  <si>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</si>
  <si>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</si>
  <si>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</si>
  <si>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</si>
  <si>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</si>
  <si>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</si>
  <si>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</si>
  <si>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</si>
  <si>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</si>
  <si>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</si>
  <si>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</si>
  <si>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</si>
  <si>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</si>
  <si>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</si>
  <si>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</si>
  <si>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</si>
  <si>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</si>
  <si>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</si>
  <si>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</si>
  <si>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</si>
  <si>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</si>
  <si>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</si>
  <si>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</si>
  <si>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</si>
  <si>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</si>
  <si>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</si>
  <si>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</si>
  <si>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</si>
  <si>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</si>
  <si>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</si>
  <si>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</si>
  <si>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</si>
  <si>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</si>
  <si>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</si>
  <si>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</si>
  <si>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</si>
  <si>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</si>
  <si>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</si>
  <si>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</si>
  <si>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</si>
  <si>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</si>
  <si>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</si>
  <si>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</si>
  <si>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</si>
  <si>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</si>
  <si>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</si>
  <si>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</si>
  <si>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</si>
  <si>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</si>
  <si>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</si>
  <si>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</si>
  <si>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</si>
  <si>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</si>
  <si>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</si>
  <si>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</si>
  <si>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</si>
  <si>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</si>
  <si>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</si>
  <si>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</si>
  <si>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</si>
  <si>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</si>
  <si>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</si>
  <si>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</si>
  <si>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</si>
  <si>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</si>
  <si>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</si>
  <si>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</si>
  <si>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</si>
  <si>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</si>
  <si>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</si>
  <si>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</si>
  <si>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</si>
  <si>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</si>
  <si>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</si>
  <si>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</si>
  <si>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</si>
  <si>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</si>
  <si>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</si>
  <si>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</si>
  <si>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</si>
  <si>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</si>
  <si>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</si>
  <si>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</si>
  <si>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</si>
  <si>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</si>
  <si>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</si>
  <si>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</si>
  <si>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</si>
  <si>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</si>
  <si>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</si>
  <si>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</si>
  <si>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</si>
  <si>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</si>
  <si>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</si>
  <si>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</si>
  <si>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</si>
  <si>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</si>
  <si>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</si>
  <si>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</si>
  <si>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</si>
  <si>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</si>
  <si>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</si>
  <si>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</si>
  <si>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</si>
  <si>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</si>
  <si>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</si>
  <si>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</si>
  <si>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</si>
  <si>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</si>
  <si>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</si>
  <si>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</si>
  <si>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</si>
  <si>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</si>
  <si>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</si>
  <si>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</si>
  <si>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</si>
  <si>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</si>
  <si>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</si>
  <si>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</si>
  <si>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</si>
  <si>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</si>
  <si>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</si>
  <si>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</si>
  <si>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</si>
  <si>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</si>
  <si>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</si>
  <si>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</si>
  <si>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</si>
  <si>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</si>
  <si>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</si>
  <si>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</si>
  <si>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</si>
  <si>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</si>
  <si>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</si>
  <si>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</si>
  <si>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</si>
  <si>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</si>
  <si>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</si>
  <si>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</si>
  <si>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</si>
  <si>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</si>
  <si>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</si>
  <si>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</si>
  <si>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</si>
  <si>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</si>
  <si>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</si>
  <si>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</si>
  <si>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</si>
  <si>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</si>
  <si>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</si>
  <si>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</si>
  <si>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</si>
  <si>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</si>
  <si>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</si>
  <si>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</si>
  <si>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</si>
  <si>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</si>
  <si>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</si>
  <si>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</si>
  <si>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</si>
  <si>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</si>
  <si>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</si>
  <si>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</si>
  <si>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</si>
  <si>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</si>
  <si>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</si>
  <si>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</si>
  <si>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</si>
  <si>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</si>
  <si>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</si>
  <si>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</si>
  <si>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</si>
  <si>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</si>
  <si>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</si>
  <si>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</si>
  <si>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</si>
  <si>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</si>
  <si>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</si>
  <si>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</si>
  <si>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</si>
  <si>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</si>
  <si>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</si>
  <si>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</si>
  <si>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</si>
  <si>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</si>
  <si>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</si>
  <si>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</si>
  <si>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</si>
  <si>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</si>
  <si>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</si>
  <si>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</si>
  <si>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</si>
  <si>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</si>
  <si>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</si>
  <si>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</si>
  <si>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</si>
  <si>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</si>
  <si>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</si>
  <si>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</si>
  <si>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</si>
  <si>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</si>
  <si>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</si>
  <si>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</si>
  <si>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</si>
  <si>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</si>
  <si>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</si>
  <si>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</si>
  <si>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</si>
  <si>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</si>
  <si>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</si>
  <si>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</si>
  <si>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</si>
  <si>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</si>
  <si>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</si>
  <si>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</si>
  <si>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</si>
  <si>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</si>
  <si>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</si>
  <si>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</si>
  <si>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</si>
  <si>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</si>
  <si>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</si>
  <si>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</si>
  <si>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</si>
  <si>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</si>
  <si>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</si>
  <si>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</si>
  <si>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</si>
  <si>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</si>
  <si>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</si>
  <si>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</si>
  <si>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</si>
  <si>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</si>
  <si>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</si>
  <si>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</si>
  <si>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</si>
  <si>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</si>
  <si>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</si>
  <si>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</si>
  <si>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</si>
  <si>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</si>
  <si>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</si>
  <si>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</si>
  <si>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</si>
  <si>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</si>
  <si>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</si>
  <si>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</si>
  <si>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</si>
  <si>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</si>
  <si>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</si>
  <si>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</si>
  <si>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</si>
  <si>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</si>
  <si>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</si>
  <si>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</si>
  <si>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</si>
  <si>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</si>
  <si>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</si>
  <si>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</si>
  <si>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</si>
  <si>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</si>
  <si>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</si>
  <si>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</si>
  <si>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</si>
  <si>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</si>
  <si>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</si>
  <si>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</si>
  <si>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</si>
  <si>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</si>
  <si>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</si>
  <si>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</si>
  <si>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</si>
  <si>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</si>
  <si>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</si>
  <si>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</si>
  <si>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</si>
  <si>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</si>
  <si>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</si>
  <si>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</si>
  <si>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</si>
  <si>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</si>
  <si>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</si>
  <si>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</si>
  <si>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</si>
  <si>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</si>
  <si>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</si>
  <si>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</si>
  <si>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</si>
  <si>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</si>
  <si>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</si>
  <si>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</si>
  <si>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</si>
  <si>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</si>
  <si>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</si>
  <si>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</si>
  <si>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</si>
  <si>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</si>
  <si>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</si>
  <si>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</si>
  <si>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</si>
  <si>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</si>
  <si>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</si>
  <si>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</si>
  <si>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</si>
  <si>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</si>
  <si>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</si>
  <si>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</si>
  <si>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</si>
  <si>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</si>
  <si>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</si>
  <si>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</si>
  <si>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</si>
  <si>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</si>
  <si>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</si>
  <si>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</si>
  <si>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</si>
  <si>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</si>
  <si>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</si>
  <si>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</si>
  <si>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</si>
  <si>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</si>
  <si>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</si>
  <si>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</si>
  <si>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</si>
  <si>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</si>
  <si>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</si>
  <si>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</si>
  <si>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</si>
  <si>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</si>
  <si>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</si>
  <si>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</si>
  <si>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</si>
  <si>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</si>
  <si>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</si>
  <si>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</si>
  <si>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</si>
  <si>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</si>
  <si>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</si>
  <si>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</si>
  <si>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</si>
  <si>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</si>
  <si>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</si>
  <si>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</si>
  <si>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</si>
  <si>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</si>
  <si>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</si>
  <si>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</si>
  <si>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</si>
  <si>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</si>
  <si>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</si>
  <si>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</si>
  <si>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</si>
  <si>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</si>
  <si>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</si>
  <si>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</si>
  <si>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</si>
  <si>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</si>
  <si>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</si>
  <si>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</si>
  <si>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</si>
  <si>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</si>
  <si>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</si>
  <si>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</si>
  <si>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</si>
  <si>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</si>
  <si>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</si>
  <si>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</si>
  <si>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</si>
  <si>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</si>
  <si>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</si>
  <si>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</si>
  <si>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</si>
  <si>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</si>
  <si>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</si>
  <si>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</si>
  <si>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</si>
  <si>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</si>
  <si>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</si>
  <si>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</si>
  <si>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</si>
  <si>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</si>
  <si>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</si>
  <si>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</si>
  <si>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</si>
  <si>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</si>
  <si>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</si>
  <si>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</si>
  <si>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</si>
  <si>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</si>
  <si>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</si>
  <si>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</si>
  <si>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</si>
  <si>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</si>
  <si>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</si>
  <si>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</si>
  <si>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</si>
  <si>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</si>
  <si>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</si>
  <si>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</si>
  <si>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</si>
  <si>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</si>
  <si>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</si>
  <si>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</si>
  <si>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</si>
  <si>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</si>
  <si>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</si>
  <si>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</si>
  <si>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</si>
  <si>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</si>
  <si>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</si>
  <si>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</si>
  <si>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</si>
  <si>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</si>
  <si>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</si>
  <si>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</si>
  <si>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</si>
  <si>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</si>
  <si>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</si>
  <si>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</si>
  <si>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</si>
  <si>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</si>
  <si>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</si>
  <si>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</si>
  <si>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</si>
  <si>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</si>
  <si>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</si>
  <si>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</si>
  <si>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</si>
  <si>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</si>
  <si>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</si>
  <si>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</si>
  <si>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</si>
  <si>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</si>
  <si>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</si>
  <si>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</si>
  <si>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</si>
  <si>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</si>
  <si>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</si>
  <si>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</si>
  <si>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</si>
  <si>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</si>
  <si>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</si>
  <si>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</si>
  <si>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</si>
  <si>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</si>
  <si>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</si>
  <si>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</si>
  <si>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</si>
  <si>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</si>
  <si>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</si>
  <si>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</si>
  <si>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</si>
  <si>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</si>
  <si>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</si>
  <si>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</si>
  <si>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</si>
  <si>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</si>
  <si>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</si>
  <si>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</si>
  <si>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</si>
  <si>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</si>
  <si>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</si>
  <si>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</si>
  <si>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</si>
  <si>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</si>
  <si>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</si>
  <si>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</si>
  <si>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</si>
  <si>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</si>
  <si>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</si>
  <si>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</si>
  <si>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</si>
  <si>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</si>
  <si>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</si>
  <si>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</si>
  <si>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</si>
  <si>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</si>
  <si>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</si>
  <si>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</si>
  <si>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</si>
  <si>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</si>
  <si>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</si>
  <si>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</si>
  <si>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</si>
  <si>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</si>
  <si>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</si>
  <si>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</si>
  <si>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</si>
  <si>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</si>
  <si>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</si>
  <si>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</si>
  <si>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</si>
  <si>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</si>
  <si>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</si>
  <si>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</si>
  <si>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</si>
  <si>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</si>
  <si>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</si>
  <si>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</si>
  <si>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</si>
  <si>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</si>
  <si>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</si>
  <si>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</si>
  <si>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</si>
  <si>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</si>
  <si>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</si>
  <si>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</si>
  <si>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</si>
  <si>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</si>
  <si>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</si>
  <si>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</si>
  <si>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</si>
  <si>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</si>
  <si>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</si>
  <si>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</si>
  <si>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</si>
  <si>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</si>
  <si>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</si>
  <si>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</si>
  <si>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</si>
  <si>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</si>
  <si>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</si>
  <si>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</si>
  <si>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</si>
  <si>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</si>
  <si>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</si>
  <si>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</si>
  <si>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</si>
  <si>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</si>
  <si>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</si>
  <si>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</si>
  <si>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</si>
  <si>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</si>
  <si>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</si>
  <si>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</si>
  <si>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</si>
  <si>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</si>
  <si>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</si>
  <si>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</si>
  <si>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</si>
  <si>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</si>
  <si>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</si>
  <si>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</si>
  <si>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</si>
  <si>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</si>
  <si>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</si>
  <si>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</si>
  <si>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</si>
  <si>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</si>
  <si>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</si>
  <si>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</si>
  <si>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</si>
  <si>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</si>
  <si>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</si>
  <si>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</si>
  <si>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</si>
  <si>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</si>
  <si>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</si>
  <si>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</si>
  <si>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</si>
  <si>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</si>
  <si>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</si>
  <si>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</si>
  <si>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</si>
  <si>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</si>
  <si>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</si>
  <si>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</si>
  <si>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</si>
  <si>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</si>
  <si>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</si>
  <si>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</si>
  <si>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</si>
  <si>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</si>
  <si>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</si>
  <si>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</si>
  <si>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</si>
  <si>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</si>
  <si>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</si>
  <si>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</si>
  <si>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</si>
  <si>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</si>
  <si>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</si>
  <si>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</si>
  <si>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</si>
  <si>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</si>
  <si>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</si>
  <si>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</si>
  <si>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</si>
  <si>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</si>
  <si>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</si>
  <si>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</si>
  <si>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</si>
  <si>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</si>
  <si>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</si>
  <si>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</si>
  <si>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</si>
  <si>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</si>
  <si>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</si>
  <si>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</si>
  <si>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</si>
  <si>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</si>
  <si>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</si>
  <si>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</si>
  <si>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</si>
  <si>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</si>
  <si>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</si>
  <si>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</si>
  <si>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</si>
  <si>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</si>
  <si>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</si>
  <si>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</si>
  <si>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</si>
  <si>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</si>
  <si>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</si>
  <si>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</si>
  <si>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</si>
  <si>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</si>
  <si>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</si>
  <si>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</si>
  <si>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</si>
  <si>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</si>
  <si>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</si>
  <si>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</si>
  <si>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</si>
  <si>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</si>
  <si>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</si>
  <si>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</si>
  <si>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</si>
  <si>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</si>
  <si>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</si>
  <si>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</si>
  <si>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</si>
  <si>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</si>
  <si>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</si>
  <si>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</si>
  <si>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</si>
  <si>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</si>
  <si>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</si>
  <si>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</si>
  <si>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</si>
  <si>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</si>
  <si>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</si>
  <si>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</si>
  <si>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</si>
  <si>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</si>
  <si>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</si>
  <si>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</si>
  <si>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</si>
  <si>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</si>
  <si>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</si>
  <si>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</si>
  <si>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</si>
  <si>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</si>
  <si>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</si>
  <si>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</si>
  <si>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</si>
  <si>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</si>
  <si>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</si>
  <si>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</si>
  <si>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</si>
  <si>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</si>
  <si>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</si>
  <si>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</si>
  <si>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</si>
  <si>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</si>
  <si>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</si>
  <si>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</si>
  <si>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</si>
  <si>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</si>
  <si>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</si>
  <si>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</si>
  <si>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</si>
  <si>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</si>
  <si>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</si>
  <si>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</si>
  <si>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</si>
  <si>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</si>
  <si>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</si>
  <si>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</si>
  <si>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</si>
  <si>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</si>
  <si>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</si>
  <si>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</si>
  <si>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</si>
  <si>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</si>
  <si>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</si>
  <si>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</si>
  <si>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</si>
  <si>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</si>
  <si>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</si>
  <si>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</si>
  <si>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</si>
  <si>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</si>
  <si>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</si>
  <si>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</si>
  <si>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</si>
  <si>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</si>
  <si>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</si>
  <si>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</si>
  <si>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</si>
  <si>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</si>
  <si>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</si>
  <si>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</si>
  <si>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</si>
  <si>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</si>
  <si>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</si>
  <si>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</si>
  <si>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</si>
  <si>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</si>
  <si>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</si>
  <si>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</si>
  <si>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</si>
  <si>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</si>
  <si>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</si>
  <si>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</si>
  <si>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</si>
  <si>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</si>
  <si>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</si>
  <si>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</si>
  <si>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</si>
  <si>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</si>
  <si>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</si>
  <si>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</si>
  <si>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</si>
  <si>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</si>
  <si>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</si>
  <si>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</si>
  <si>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</si>
  <si>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</si>
  <si>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</si>
  <si>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</si>
  <si>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</si>
  <si>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</si>
  <si>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</si>
  <si>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</si>
  <si>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</si>
  <si>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</si>
  <si>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</si>
  <si>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</si>
  <si>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</si>
  <si>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</si>
  <si>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</si>
  <si>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</si>
  <si>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</si>
  <si>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</si>
  <si>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</si>
  <si>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</si>
  <si>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</si>
  <si>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</si>
  <si>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</si>
  <si>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</si>
  <si>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</si>
  <si>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</si>
  <si>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</si>
  <si>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</si>
  <si>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</si>
  <si>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</si>
  <si>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</si>
  <si>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</si>
  <si>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</si>
  <si>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</si>
  <si>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</si>
  <si>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</si>
  <si>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</si>
  <si>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</si>
  <si>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</si>
  <si>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</si>
  <si>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</si>
  <si>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</si>
  <si>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</si>
  <si>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</si>
  <si>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</si>
  <si>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</si>
  <si>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</si>
  <si>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</si>
  <si>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</si>
  <si>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</si>
  <si>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</si>
  <si>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</si>
  <si>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</si>
  <si>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</si>
  <si>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</si>
  <si>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</si>
  <si>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</si>
  <si>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</si>
  <si>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</si>
  <si>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</si>
  <si>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</si>
  <si>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</si>
  <si>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</si>
  <si>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</si>
  <si>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</si>
  <si>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</si>
  <si>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</si>
  <si>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</si>
  <si>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</si>
  <si>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</si>
  <si>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</si>
  <si>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</si>
  <si>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</si>
  <si>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</si>
  <si>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</si>
  <si>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</si>
  <si>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</si>
  <si>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</si>
  <si>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</si>
  <si>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</si>
  <si>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</si>
  <si>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</si>
  <si>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</si>
  <si>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</si>
  <si>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</si>
  <si>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</si>
  <si>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</si>
  <si>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</si>
  <si>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</si>
  <si>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</si>
  <si>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</si>
  <si>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</si>
  <si>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</si>
  <si>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</si>
  <si>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</si>
  <si>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</si>
  <si>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</si>
  <si>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</si>
  <si>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</si>
  <si>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</si>
  <si>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</si>
  <si>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</si>
  <si>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</si>
  <si>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</si>
  <si>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</si>
  <si>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</si>
  <si>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</si>
  <si>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</si>
  <si>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</si>
  <si>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</si>
  <si>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</si>
  <si>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</si>
  <si>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</si>
  <si>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</si>
  <si>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</si>
  <si>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</si>
  <si>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</si>
  <si>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</si>
  <si>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</si>
  <si>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</si>
  <si>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</si>
  <si>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</si>
  <si>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</si>
  <si>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</si>
  <si>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</si>
  <si>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</si>
  <si>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</si>
  <si>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</si>
  <si>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</si>
  <si>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</si>
  <si>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</si>
  <si>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</si>
  <si>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</si>
  <si>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</si>
  <si>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</si>
  <si>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</si>
  <si>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</si>
  <si>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</si>
  <si>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</si>
  <si>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</si>
  <si>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</si>
  <si>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</si>
  <si>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</si>
  <si>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</si>
  <si>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</si>
  <si>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</si>
  <si>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</si>
  <si>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</si>
  <si>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</si>
  <si>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</si>
  <si>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</si>
  <si>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</si>
  <si>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</si>
  <si>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</si>
  <si>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</si>
  <si>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</si>
  <si>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</si>
  <si>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</si>
  <si>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</si>
  <si>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</si>
  <si>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</si>
  <si>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</si>
  <si>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</si>
  <si>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</si>
  <si>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</si>
  <si>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</si>
  <si>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</si>
  <si>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</si>
  <si>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</si>
  <si>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</si>
  <si>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</si>
  <si>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</si>
  <si>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</si>
  <si>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</si>
  <si>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</si>
  <si>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</si>
  <si>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</si>
  <si>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</si>
  <si>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</si>
  <si>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</si>
  <si>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</si>
  <si>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</si>
  <si>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</si>
  <si>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</si>
  <si>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</si>
  <si>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</si>
  <si>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</si>
  <si>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</si>
  <si>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</si>
  <si>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</si>
  <si>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</si>
  <si>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</si>
  <si>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</si>
  <si>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</si>
  <si>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</si>
  <si>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</si>
  <si>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</si>
  <si>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</si>
  <si>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</si>
  <si>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</si>
  <si>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</si>
  <si>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</si>
  <si>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</si>
  <si>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</si>
  <si>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</si>
  <si>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</si>
  <si>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</si>
  <si>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</si>
  <si>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</si>
  <si>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</si>
  <si>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</si>
  <si>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</si>
  <si>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</si>
  <si>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</si>
  <si>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</si>
  <si>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</si>
  <si>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</si>
  <si>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</si>
  <si>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</si>
  <si>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</si>
  <si>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</si>
  <si>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</si>
  <si>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</si>
  <si>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</si>
  <si>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</si>
  <si>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</si>
  <si>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</si>
  <si>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</si>
  <si>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</si>
  <si>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</si>
  <si>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</si>
  <si>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</si>
  <si>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</si>
  <si>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</si>
  <si>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</si>
  <si>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</si>
  <si>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</si>
  <si>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</si>
  <si>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</si>
  <si>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</si>
  <si>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</si>
  <si>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</si>
  <si>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</si>
  <si>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</si>
  <si>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</si>
  <si>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</si>
  <si>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</si>
  <si>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</si>
  <si>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</si>
  <si>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</si>
  <si>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</si>
  <si>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</si>
  <si>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</si>
  <si>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</si>
  <si>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</si>
  <si>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</si>
  <si>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</si>
  <si>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</si>
  <si>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</si>
  <si>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</si>
  <si>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</si>
  <si>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</si>
  <si>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</si>
  <si>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</si>
  <si>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</si>
  <si>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</si>
  <si>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</si>
  <si>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</si>
  <si>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</si>
  <si>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</si>
  <si>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</si>
  <si>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</si>
  <si>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</si>
  <si>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</si>
  <si>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</si>
  <si>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</si>
  <si>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</si>
  <si>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</si>
  <si>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</si>
  <si>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</si>
  <si>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</si>
  <si>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</si>
  <si>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</si>
  <si>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</si>
  <si>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</si>
  <si>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</si>
  <si>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</si>
  <si>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</si>
  <si>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</si>
  <si>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</si>
  <si>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</si>
  <si>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</si>
  <si>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</si>
  <si>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</si>
  <si>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</si>
  <si>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</si>
  <si>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</si>
  <si>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</si>
  <si>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</si>
  <si>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</si>
  <si>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</si>
  <si>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</si>
  <si>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</si>
  <si>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</si>
  <si>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</si>
  <si>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</si>
  <si>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</si>
  <si>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</si>
  <si>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</si>
  <si>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</si>
  <si>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</si>
  <si>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</si>
  <si>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</si>
  <si>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</si>
  <si>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</si>
  <si>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</si>
  <si>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</si>
  <si>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</si>
  <si>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</si>
  <si>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</si>
  <si>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</si>
  <si>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</si>
  <si>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</si>
  <si>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</si>
  <si>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</si>
  <si>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</si>
  <si>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</si>
  <si>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</si>
  <si>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</si>
  <si>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</si>
  <si>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</si>
  <si>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</si>
  <si>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</si>
  <si>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</si>
  <si>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</si>
  <si>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</si>
  <si>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</si>
  <si>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</si>
  <si>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</si>
  <si>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</si>
  <si>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</si>
  <si>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</si>
  <si>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</si>
  <si>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</si>
  <si>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</si>
  <si>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</si>
  <si>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</si>
  <si>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</si>
  <si>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</si>
  <si>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</si>
  <si>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</si>
  <si>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</si>
  <si>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</si>
  <si>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</si>
  <si>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</si>
  <si>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</si>
  <si>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</si>
  <si>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</si>
  <si>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</si>
  <si>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</si>
  <si>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</si>
  <si>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</si>
  <si>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</si>
  <si>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</si>
  <si>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</si>
  <si>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</si>
  <si>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</si>
  <si>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</si>
  <si>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</si>
  <si>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</si>
  <si>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</si>
  <si>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</si>
  <si>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</si>
  <si>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</si>
  <si>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</si>
  <si>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</si>
  <si>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</si>
  <si>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</si>
  <si>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</si>
  <si>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</si>
  <si>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</si>
  <si>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</si>
  <si>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</si>
  <si>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</si>
  <si>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</si>
  <si>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</si>
  <si>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</si>
  <si>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</si>
  <si>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</si>
  <si>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</si>
  <si>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</si>
  <si>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</si>
  <si>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</si>
  <si>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</si>
  <si>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</si>
  <si>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</si>
  <si>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</si>
  <si>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</si>
  <si>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</si>
  <si>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</si>
  <si>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</si>
  <si>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</si>
  <si>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</si>
  <si>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</si>
  <si>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</si>
  <si>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</si>
  <si>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</si>
  <si>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</si>
  <si>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</si>
  <si>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</si>
  <si>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</si>
  <si>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</si>
  <si>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</si>
  <si>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</si>
  <si>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</si>
  <si>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</si>
  <si>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</si>
  <si>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</si>
  <si>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</si>
  <si>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</si>
  <si>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</si>
  <si>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</si>
  <si>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</si>
  <si>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</si>
  <si>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</si>
  <si>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</si>
  <si>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</si>
  <si>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</si>
  <si>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</si>
  <si>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</si>
  <si>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</si>
  <si>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</si>
  <si>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</si>
  <si>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</si>
  <si>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</si>
  <si>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</si>
  <si>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</si>
  <si>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</si>
  <si>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</si>
  <si>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</si>
  <si>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</si>
  <si>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</si>
  <si>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</si>
  <si>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</si>
  <si>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</si>
  <si>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</si>
  <si>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</si>
  <si>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</si>
  <si>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</si>
  <si>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</si>
  <si>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</si>
  <si>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</si>
  <si>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</si>
  <si>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</si>
  <si>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</si>
  <si>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</si>
  <si>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</si>
  <si>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</si>
  <si>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</si>
  <si>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</si>
  <si>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</si>
  <si>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</si>
  <si>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</si>
  <si>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</si>
  <si>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</si>
  <si>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</si>
  <si>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</si>
  <si>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</si>
  <si>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</si>
  <si>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</si>
  <si>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</si>
  <si>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</si>
  <si>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</si>
  <si>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</si>
  <si>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</si>
  <si>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</si>
  <si>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</si>
  <si>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</si>
  <si>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</si>
  <si>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</si>
  <si>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</si>
  <si>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</si>
  <si>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</si>
  <si>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</si>
  <si>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</si>
  <si>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</si>
  <si>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</si>
  <si>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</si>
  <si>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</si>
  <si>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</si>
  <si>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</si>
  <si>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</si>
  <si>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</si>
  <si>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</si>
  <si>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</si>
  <si>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</si>
  <si>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</si>
  <si>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</si>
  <si>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</si>
  <si>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</si>
  <si>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</si>
  <si>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</si>
  <si>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</si>
  <si>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</si>
  <si>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</si>
  <si>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</si>
  <si>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</si>
  <si>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</si>
  <si>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</si>
  <si>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</si>
  <si>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</si>
  <si>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</si>
  <si>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</si>
  <si>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</si>
  <si>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</si>
  <si>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</si>
  <si>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</si>
  <si>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</si>
  <si>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</si>
  <si>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</si>
  <si>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</si>
  <si>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</si>
  <si>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</si>
  <si>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</si>
  <si>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</si>
  <si>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</si>
  <si>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</si>
  <si>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</si>
  <si>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</si>
  <si>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</si>
  <si>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</si>
  <si>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</si>
  <si>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</si>
  <si>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</si>
  <si>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</si>
  <si>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</si>
  <si>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</si>
  <si>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</si>
  <si>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</si>
  <si>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</si>
  <si>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</si>
  <si>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</si>
  <si>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</si>
  <si>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</si>
  <si>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</si>
  <si>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</si>
  <si>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</si>
  <si>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</si>
  <si>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</si>
  <si>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</si>
  <si>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</si>
  <si>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</si>
  <si>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</si>
  <si>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</si>
  <si>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</si>
  <si>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</si>
  <si>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</si>
  <si>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</si>
  <si>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</si>
  <si>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</si>
  <si>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</si>
  <si>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</si>
  <si>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</si>
  <si>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</si>
  <si>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</si>
  <si>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</si>
  <si>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</si>
  <si>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</si>
  <si>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</si>
  <si>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</si>
  <si>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</si>
  <si>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</si>
  <si>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</si>
  <si>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</si>
  <si>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</si>
  <si>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</si>
  <si>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</si>
  <si>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</si>
  <si>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</si>
  <si>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</si>
  <si>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</si>
  <si>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</si>
  <si>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</si>
  <si>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</si>
  <si>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</si>
  <si>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</si>
  <si>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</si>
  <si>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</si>
  <si>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</si>
  <si>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</si>
  <si>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</si>
  <si>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</si>
  <si>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</si>
  <si>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</si>
  <si>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</si>
  <si>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</si>
  <si>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</si>
  <si>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</si>
  <si>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</si>
  <si>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</si>
  <si>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</si>
  <si>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</si>
  <si>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</si>
  <si>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</si>
  <si>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</si>
  <si>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</si>
  <si>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</si>
  <si>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</si>
  <si>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</si>
  <si>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</si>
  <si>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</si>
  <si>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</si>
  <si>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</si>
  <si>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</si>
  <si>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</si>
  <si>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</si>
  <si>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</si>
  <si>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</si>
  <si>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</si>
  <si>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</si>
  <si>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</si>
  <si>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</si>
  <si>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</si>
  <si>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</si>
  <si>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</si>
  <si>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</si>
  <si>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</si>
  <si>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</si>
  <si>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</si>
  <si>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</si>
  <si>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</si>
  <si>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</si>
  <si>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</si>
  <si>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</si>
  <si>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</si>
  <si>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</si>
  <si>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</si>
  <si>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</si>
  <si>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</si>
  <si>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</si>
  <si>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</si>
  <si>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</si>
  <si>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</si>
  <si>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</si>
  <si>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</si>
  <si>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</si>
  <si>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</si>
  <si>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</si>
  <si>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</si>
  <si>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</si>
  <si>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</si>
  <si>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</si>
  <si>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</si>
  <si>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</si>
  <si>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</si>
  <si>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</si>
  <si>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</si>
  <si>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</si>
  <si>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</si>
  <si>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</si>
  <si>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</si>
  <si>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</si>
  <si>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</si>
  <si>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</si>
  <si>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</si>
  <si>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</si>
  <si>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</si>
  <si>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</si>
  <si>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</si>
  <si>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</si>
  <si>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</si>
  <si>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</si>
  <si>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</si>
  <si>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</si>
  <si>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</si>
  <si>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</si>
  <si>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</si>
  <si>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</si>
  <si>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</si>
  <si>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</si>
  <si>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</si>
  <si>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</si>
  <si>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</si>
  <si>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</si>
  <si>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</si>
  <si>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</si>
  <si>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</si>
  <si>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</si>
  <si>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</si>
  <si>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</si>
  <si>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</si>
  <si>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</si>
  <si>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</si>
  <si>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</si>
  <si>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</si>
  <si>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</si>
  <si>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</si>
  <si>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</si>
  <si>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</si>
  <si>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</si>
  <si>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</si>
  <si>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</si>
  <si>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</si>
  <si>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</si>
  <si>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</si>
  <si>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</si>
  <si>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</si>
  <si>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</si>
  <si>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</si>
  <si>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</si>
  <si>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</si>
  <si>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</si>
  <si>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</si>
  <si>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</si>
  <si>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</si>
  <si>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</si>
  <si>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</si>
  <si>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</si>
  <si>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</si>
  <si>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</si>
  <si>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</si>
  <si>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</si>
  <si>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</si>
  <si>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</si>
  <si>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</si>
  <si>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</si>
  <si>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</si>
  <si>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</si>
  <si>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</si>
  <si>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</si>
  <si>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</si>
  <si>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</si>
  <si>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</si>
  <si>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</si>
  <si>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</si>
  <si>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</si>
  <si>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</si>
  <si>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</si>
  <si>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</si>
  <si>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</si>
  <si>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</si>
  <si>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</si>
  <si>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</si>
  <si>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</si>
  <si>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</si>
  <si>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</si>
  <si>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</si>
  <si>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</si>
  <si>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</si>
  <si>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</si>
  <si>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</si>
  <si>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</si>
  <si>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</si>
  <si>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</si>
  <si>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</si>
  <si>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</si>
  <si>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</si>
  <si>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</si>
  <si>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</si>
  <si>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</si>
  <si>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</si>
  <si>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</si>
  <si>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</si>
  <si>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</si>
  <si>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</si>
  <si>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</si>
  <si>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</si>
  <si>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</si>
  <si>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</si>
  <si>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</si>
  <si>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</si>
  <si>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</si>
  <si>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</si>
  <si>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</si>
  <si>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</si>
  <si>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</si>
  <si>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</si>
  <si>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</si>
  <si>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</si>
  <si>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</si>
  <si>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</si>
  <si>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</si>
  <si>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</si>
  <si>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</si>
  <si>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</si>
  <si>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</si>
  <si>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</si>
  <si>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</si>
  <si>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</si>
  <si>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</si>
  <si>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</si>
  <si>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</si>
  <si>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</si>
  <si>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</si>
  <si>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</si>
  <si>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</si>
  <si>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</si>
  <si>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</si>
  <si>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</si>
  <si>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</si>
  <si>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</si>
  <si>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</si>
  <si>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</si>
  <si>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</si>
  <si>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</si>
  <si>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</si>
  <si>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</si>
  <si>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</si>
  <si>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</si>
  <si>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</si>
  <si>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</si>
  <si>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</si>
  <si>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</si>
  <si>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</si>
  <si>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</si>
  <si>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</si>
  <si>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</si>
  <si>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</si>
  <si>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</si>
  <si>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</si>
  <si>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</si>
  <si>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</si>
  <si>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</si>
  <si>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</si>
  <si>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</si>
  <si>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</si>
  <si>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</si>
  <si>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</si>
  <si>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</si>
  <si>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</si>
  <si>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</si>
  <si>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</si>
  <si>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</si>
  <si>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</si>
  <si>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</si>
  <si>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</si>
  <si>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</si>
  <si>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</si>
  <si>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</si>
  <si>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</si>
  <si>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</si>
  <si>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</si>
  <si>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</si>
  <si>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</si>
  <si>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</si>
  <si>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</si>
  <si>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</si>
  <si>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</si>
  <si>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</si>
  <si>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</si>
  <si>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</si>
  <si>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</si>
  <si>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</si>
  <si>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</si>
  <si>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</si>
  <si>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</si>
  <si>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</si>
  <si>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</si>
  <si>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</si>
  <si>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</si>
  <si>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</si>
  <si>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</si>
  <si>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</si>
  <si>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</si>
  <si>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</si>
  <si>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</si>
  <si>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</si>
  <si>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</si>
  <si>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</si>
  <si>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</si>
  <si>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</si>
  <si>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</si>
  <si>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</si>
  <si>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</si>
  <si>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</si>
  <si>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</si>
  <si>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</si>
  <si>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</si>
  <si>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</si>
  <si>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</si>
  <si>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</si>
  <si>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</si>
  <si>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</si>
  <si>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</si>
  <si>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</si>
  <si>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</si>
  <si>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</si>
  <si>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</si>
  <si>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</si>
  <si>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</si>
  <si>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</si>
  <si>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</si>
  <si>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</si>
  <si>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</si>
  <si>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</si>
  <si>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</si>
  <si>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</si>
  <si>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</si>
  <si>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</si>
  <si>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</si>
  <si>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</si>
  <si>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</si>
  <si>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</si>
  <si>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</si>
  <si>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</si>
  <si>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</si>
  <si>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</si>
  <si>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</si>
  <si>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</si>
  <si>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</si>
  <si>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</si>
  <si>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</si>
  <si>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</si>
  <si>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</si>
  <si>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</si>
  <si>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</si>
  <si>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</si>
  <si>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</si>
  <si>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</si>
  <si>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</si>
  <si>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</si>
  <si>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</si>
  <si>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</si>
  <si>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</si>
  <si>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</si>
  <si>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</si>
  <si>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</si>
  <si>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</si>
  <si>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</si>
  <si>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</si>
  <si>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</si>
  <si>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</si>
  <si>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</si>
  <si>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</si>
  <si>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</si>
  <si>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</si>
  <si>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</si>
  <si>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</si>
  <si>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</si>
  <si>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</si>
  <si>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</si>
  <si>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</si>
  <si>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</si>
  <si>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</si>
  <si>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</si>
  <si>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</si>
  <si>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</si>
  <si>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</si>
  <si>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</si>
  <si>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</si>
  <si>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</si>
  <si>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</si>
  <si>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</si>
  <si>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</si>
  <si>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</si>
  <si>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</si>
  <si>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</si>
  <si>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</si>
  <si>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</si>
  <si>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</si>
  <si>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</si>
  <si>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</si>
  <si>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</si>
  <si>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</si>
  <si>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</si>
  <si>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</si>
  <si>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</si>
  <si>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</si>
  <si>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</si>
  <si>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</si>
  <si>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</si>
  <si>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</si>
  <si>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</si>
  <si>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</si>
  <si>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</si>
  <si>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</si>
  <si>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</si>
  <si>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</si>
  <si>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</si>
  <si>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</si>
  <si>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</si>
  <si>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</si>
  <si>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</si>
  <si>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</si>
  <si>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</si>
  <si>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</si>
  <si>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</si>
  <si>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</si>
  <si>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</si>
  <si>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</si>
  <si>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</si>
  <si>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</si>
  <si>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</si>
  <si>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</si>
  <si>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</si>
  <si>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</si>
  <si>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</si>
  <si>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</si>
  <si>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</si>
  <si>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</si>
  <si>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</si>
  <si>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</si>
  <si>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</si>
  <si>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</si>
  <si>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</si>
  <si>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</si>
  <si>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</si>
  <si>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</si>
  <si>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</si>
  <si>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</si>
  <si>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</si>
  <si>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</si>
  <si>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</si>
  <si>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</si>
  <si>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</si>
  <si>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</si>
  <si>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</si>
  <si>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</si>
  <si>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</si>
  <si>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</si>
  <si>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</si>
  <si>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</si>
  <si>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</si>
  <si>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</si>
  <si>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</si>
  <si>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</si>
  <si>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</si>
  <si>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</si>
  <si>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</si>
  <si>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</si>
  <si>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</si>
  <si>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</si>
  <si>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</si>
  <si>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</si>
  <si>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</si>
  <si>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</si>
  <si>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</si>
  <si>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</si>
  <si>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</si>
  <si>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</si>
  <si>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</si>
  <si>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</si>
  <si>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</si>
  <si>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</si>
  <si>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</si>
  <si>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</si>
  <si>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</si>
  <si>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</si>
  <si>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</si>
  <si>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</si>
  <si>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</si>
  <si>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</si>
  <si>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</si>
  <si>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</si>
  <si>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</si>
  <si>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</si>
  <si>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</si>
  <si>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</si>
  <si>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</si>
  <si>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</si>
  <si>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</si>
  <si>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</si>
  <si>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</si>
  <si>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</si>
  <si>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</si>
  <si>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</si>
  <si>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</si>
  <si>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</si>
  <si>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</si>
  <si>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</si>
  <si>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</si>
  <si>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</si>
  <si>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</si>
  <si>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</si>
  <si>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</si>
  <si>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</si>
  <si>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</si>
  <si>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</si>
  <si>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</si>
  <si>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</si>
  <si>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</si>
  <si>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</si>
  <si>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</si>
  <si>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</si>
  <si>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</si>
  <si>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</si>
  <si>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</si>
  <si>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</si>
  <si>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</si>
  <si>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</si>
  <si>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</si>
  <si>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</si>
  <si>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</si>
  <si>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</si>
  <si>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</si>
  <si>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</si>
  <si>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</si>
  <si>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</si>
  <si>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</si>
  <si>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</si>
  <si>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</si>
  <si>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</si>
  <si>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</si>
  <si>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</si>
  <si>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</si>
  <si>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</si>
  <si>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</si>
  <si>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</si>
  <si>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</si>
  <si>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</si>
  <si>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</si>
  <si>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</si>
  <si>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</si>
  <si>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</si>
  <si>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</si>
  <si>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</si>
  <si>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</si>
  <si>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</si>
  <si>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</si>
  <si>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</si>
  <si>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</si>
  <si>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</si>
  <si>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</si>
  <si>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</si>
  <si>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</si>
  <si>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</si>
  <si>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</si>
  <si>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</si>
  <si>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</si>
  <si>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</si>
  <si>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</si>
  <si>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</si>
  <si>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</si>
  <si>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</si>
  <si>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</si>
  <si>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</si>
  <si>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</si>
  <si>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</si>
  <si>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</si>
  <si>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</si>
  <si>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</si>
  <si>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</si>
  <si>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</si>
  <si>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</si>
  <si>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</si>
  <si>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</si>
  <si>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</si>
  <si>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</si>
  <si>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</si>
  <si>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</si>
  <si>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</si>
  <si>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</si>
  <si>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</si>
  <si>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</si>
  <si>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</si>
  <si>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</si>
  <si>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</si>
  <si>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</si>
  <si>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</si>
  <si>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</si>
  <si>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</si>
  <si>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</si>
  <si>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</si>
  <si>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</si>
  <si>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</si>
  <si>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</si>
  <si>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</si>
  <si>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</si>
  <si>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</si>
  <si>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</si>
  <si>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</si>
  <si>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</si>
  <si>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</si>
  <si>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</si>
  <si>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</si>
  <si>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</si>
  <si>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</si>
  <si>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</si>
  <si>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</si>
  <si>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</si>
  <si>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</si>
  <si>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</si>
  <si>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</si>
  <si>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</si>
  <si>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</si>
  <si>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</si>
  <si>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</si>
  <si>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</si>
  <si>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</si>
  <si>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</si>
  <si>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</si>
  <si>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</si>
  <si>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</si>
  <si>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</si>
  <si>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</si>
  <si>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</si>
  <si>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</si>
  <si>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</si>
  <si>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</si>
  <si>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</si>
  <si>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</si>
  <si>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</si>
  <si>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</si>
  <si>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</si>
  <si>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</si>
  <si>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</si>
  <si>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</si>
  <si>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</si>
  <si>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</si>
  <si>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</si>
  <si>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</si>
  <si>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</si>
  <si>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</si>
  <si>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</si>
  <si>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</si>
  <si>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</si>
  <si>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</si>
  <si>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</si>
  <si>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</si>
  <si>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</si>
  <si>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</si>
  <si>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</si>
  <si>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</si>
  <si>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</si>
  <si>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</si>
  <si>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</si>
  <si>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</si>
  <si>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</si>
  <si>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</si>
  <si>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</si>
  <si>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</si>
  <si>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</si>
  <si>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</si>
  <si>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</si>
  <si>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</si>
  <si>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</si>
  <si>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</si>
  <si>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</si>
  <si>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</si>
  <si>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</si>
  <si>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</si>
  <si>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</si>
  <si>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</si>
  <si>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</si>
  <si>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</si>
  <si>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</si>
  <si>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</si>
  <si>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</si>
  <si>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</si>
  <si>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</si>
  <si>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</si>
  <si>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</si>
  <si>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</si>
  <si>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</si>
  <si>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</si>
  <si>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</si>
  <si>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</si>
  <si>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</si>
  <si>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</si>
  <si>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</si>
  <si>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</si>
  <si>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</si>
  <si>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</si>
  <si>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</si>
  <si>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</si>
  <si>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</si>
  <si>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</si>
  <si>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</si>
  <si>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</si>
  <si>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</si>
  <si>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</si>
  <si>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</si>
  <si>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</si>
  <si>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</si>
  <si>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</si>
  <si>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</si>
  <si>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</si>
  <si>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</si>
  <si>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</si>
  <si>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</si>
  <si>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</si>
  <si>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</si>
  <si>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</si>
  <si>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</si>
  <si>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</si>
  <si>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</si>
  <si>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</si>
  <si>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</si>
  <si>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</si>
  <si>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</si>
  <si>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</si>
  <si>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</si>
  <si>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</si>
  <si>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</si>
  <si>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</si>
  <si>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</si>
  <si>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</si>
  <si>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</si>
  <si>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</si>
  <si>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</si>
  <si>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</si>
  <si>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</si>
  <si>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</si>
  <si>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</si>
  <si>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</si>
  <si>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</si>
  <si>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</si>
  <si>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</si>
  <si>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</si>
  <si>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</si>
  <si>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</si>
  <si>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</si>
  <si>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</si>
  <si>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</si>
  <si>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</si>
  <si>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</si>
  <si>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</si>
  <si>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</si>
  <si>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</si>
  <si>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</si>
  <si>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</si>
  <si>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</si>
  <si>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</si>
  <si>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</si>
  <si>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</si>
  <si>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</si>
  <si>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</si>
  <si>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</si>
  <si>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</si>
  <si>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</si>
  <si>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</si>
  <si>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</si>
  <si>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</si>
  <si>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</si>
  <si>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</si>
  <si>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</si>
  <si>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</si>
  <si>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</si>
  <si>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</si>
  <si>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</si>
  <si>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</si>
  <si>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</si>
  <si>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</si>
  <si>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</si>
  <si>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</si>
  <si>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</si>
  <si>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</si>
  <si>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</si>
  <si>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</si>
  <si>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</si>
  <si>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</si>
  <si>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</si>
  <si>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</si>
  <si>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</si>
  <si>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</si>
  <si>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</si>
  <si>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</si>
  <si>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</si>
  <si>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</si>
  <si>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</si>
  <si>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</si>
  <si>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</si>
  <si>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</si>
  <si>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</si>
  <si>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</si>
  <si>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</si>
  <si>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</si>
  <si>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</si>
  <si>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</si>
  <si>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</si>
  <si>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</si>
  <si>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</si>
  <si>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</si>
  <si>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</si>
  <si>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</si>
  <si>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</si>
  <si>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</si>
  <si>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</si>
  <si>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</si>
  <si>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</si>
  <si>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</si>
  <si>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</si>
  <si>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</si>
  <si>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</si>
  <si>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</si>
  <si>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</si>
  <si>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</si>
  <si>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</si>
  <si>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</si>
  <si>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</si>
  <si>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</si>
  <si>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</si>
  <si>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</si>
  <si>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</si>
  <si>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</si>
  <si>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</si>
  <si>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</si>
  <si>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</si>
  <si>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</si>
  <si>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</si>
  <si>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</si>
  <si>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</si>
  <si>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</si>
  <si>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</si>
  <si>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</si>
  <si>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</si>
  <si>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</si>
  <si>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</si>
  <si>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</si>
  <si>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</si>
  <si>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</si>
  <si>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</si>
  <si>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</si>
  <si>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</si>
  <si>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</si>
  <si>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</si>
  <si>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</si>
  <si>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</si>
  <si>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</si>
  <si>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</si>
  <si>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</si>
  <si>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</si>
  <si>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</si>
  <si>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</si>
  <si>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</si>
  <si>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</si>
  <si>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</si>
  <si>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</si>
  <si>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</si>
  <si>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</si>
  <si>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</si>
  <si>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</si>
  <si>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</si>
  <si>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</si>
  <si>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</si>
  <si>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</si>
  <si>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</si>
  <si>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</si>
  <si>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</si>
  <si>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</si>
  <si>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</si>
  <si>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</si>
  <si>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</si>
  <si>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</si>
  <si>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</si>
  <si>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</si>
  <si>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</si>
  <si>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</si>
  <si>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</si>
  <si>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</si>
  <si>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</si>
  <si>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</si>
  <si>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</si>
  <si>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</si>
  <si>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</si>
  <si>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</si>
  <si>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</si>
  <si>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</si>
  <si>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</si>
  <si>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</si>
  <si>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</si>
  <si>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</si>
  <si>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</si>
  <si>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</si>
  <si>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</si>
  <si>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</si>
  <si>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</si>
  <si>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</si>
  <si>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</si>
  <si>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</si>
  <si>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</si>
  <si>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</si>
  <si>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</si>
  <si>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</si>
  <si>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</si>
  <si>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</si>
  <si>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</si>
  <si>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</si>
  <si>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</si>
  <si>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</si>
  <si>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</si>
  <si>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</si>
  <si>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</si>
  <si>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</si>
  <si>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</si>
  <si>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</si>
  <si>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</si>
  <si>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</si>
  <si>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</si>
  <si>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</si>
  <si>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</si>
  <si>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</si>
  <si>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</si>
  <si>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</si>
  <si>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</si>
  <si>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</si>
  <si>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</si>
  <si>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</si>
  <si>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</si>
  <si>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</si>
  <si>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</si>
  <si>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</si>
  <si>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</si>
  <si>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</si>
  <si>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</si>
  <si>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</si>
  <si>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</si>
  <si>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</si>
  <si>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</si>
  <si>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</si>
  <si>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</si>
  <si>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</si>
  <si>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</si>
  <si>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</si>
  <si>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</si>
  <si>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</si>
  <si>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</si>
  <si>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</si>
  <si>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</si>
  <si>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</si>
  <si>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</si>
  <si>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</si>
  <si>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</si>
  <si>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</si>
  <si>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</si>
  <si>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</si>
  <si>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</si>
  <si>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</si>
  <si>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</si>
  <si>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</si>
  <si>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</si>
  <si>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</si>
  <si>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</si>
  <si>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</si>
  <si>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</si>
  <si>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</si>
  <si>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</si>
  <si>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</si>
  <si>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</si>
  <si>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</si>
  <si>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</si>
  <si>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</si>
  <si>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</si>
  <si>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</si>
  <si>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</si>
  <si>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</si>
  <si>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</si>
  <si>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</si>
  <si>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</si>
  <si>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</si>
  <si>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</si>
  <si>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</si>
  <si>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</si>
  <si>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</si>
  <si>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</si>
  <si>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</si>
  <si>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</si>
  <si>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</si>
  <si>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</si>
  <si>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</si>
  <si>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</si>
  <si>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</si>
  <si>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</si>
  <si>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</si>
  <si>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</si>
  <si>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</si>
  <si>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</si>
  <si>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</si>
  <si>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</si>
  <si>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</si>
  <si>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</si>
  <si>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</si>
  <si>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</si>
  <si>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</si>
  <si>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</si>
  <si>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</si>
  <si>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</si>
  <si>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</si>
  <si>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</si>
  <si>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</si>
  <si>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</si>
  <si>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</si>
  <si>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</si>
  <si>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</si>
  <si>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</si>
  <si>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</si>
  <si>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</si>
  <si>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</si>
  <si>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</si>
  <si>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</si>
  <si>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</si>
  <si>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</si>
  <si>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</si>
  <si>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</si>
  <si>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</si>
  <si>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</si>
  <si>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</si>
  <si>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</si>
  <si>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</si>
  <si>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</si>
  <si>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</si>
  <si>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</si>
  <si>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</si>
  <si>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</si>
  <si>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</si>
  <si>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</si>
  <si>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</si>
  <si>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</si>
  <si>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</si>
  <si>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</si>
  <si>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</si>
  <si>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</si>
  <si>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</si>
  <si>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</si>
  <si>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</si>
  <si>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</si>
  <si>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</si>
  <si>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</si>
  <si>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</si>
  <si>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</si>
  <si>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</si>
  <si>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</si>
  <si>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</si>
  <si>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</si>
  <si>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</si>
  <si>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</si>
  <si>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</si>
  <si>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</si>
  <si>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</si>
  <si>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</si>
  <si>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</si>
  <si>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</si>
  <si>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</si>
  <si>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</si>
  <si>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</si>
  <si>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</si>
  <si>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</si>
  <si>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</si>
  <si>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</si>
  <si>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</si>
  <si>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</si>
  <si>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</si>
  <si>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</si>
  <si>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</si>
  <si>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</si>
  <si>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</si>
  <si>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</si>
  <si>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</si>
  <si>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</si>
  <si>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</si>
  <si>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</si>
  <si>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</si>
  <si>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</si>
  <si>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</si>
  <si>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</si>
  <si>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</si>
  <si>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</si>
  <si>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</si>
  <si>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</si>
  <si>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</si>
  <si>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</si>
  <si>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</si>
  <si>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</si>
  <si>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</si>
  <si>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</si>
  <si>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</si>
  <si>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</si>
  <si>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</si>
  <si>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</si>
  <si>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</si>
  <si>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</si>
  <si>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</si>
  <si>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</si>
  <si>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</si>
  <si>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</si>
  <si>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</si>
  <si>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</si>
  <si>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</si>
  <si>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</si>
  <si>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</si>
  <si>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</si>
  <si>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</si>
  <si>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</si>
  <si>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</si>
  <si>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</si>
  <si>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</si>
  <si>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</si>
  <si>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</si>
  <si>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</si>
  <si>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</si>
  <si>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</si>
  <si>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</si>
  <si>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</si>
  <si>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</si>
  <si>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</si>
  <si>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</si>
  <si>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</si>
  <si>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</si>
  <si>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</si>
  <si>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</si>
  <si>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</si>
  <si>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</si>
  <si>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</si>
  <si>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</si>
  <si>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</si>
  <si>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</si>
  <si>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</si>
  <si>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</si>
  <si>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</si>
  <si>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</si>
  <si>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</si>
  <si>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</si>
  <si>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</si>
  <si>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</si>
  <si>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</si>
  <si>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</si>
  <si>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</si>
  <si>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</si>
  <si>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</si>
  <si>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</si>
  <si>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</si>
  <si>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</si>
  <si>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</si>
  <si>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</si>
  <si>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</si>
  <si>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</si>
  <si>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</si>
  <si>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</si>
  <si>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</si>
  <si>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</si>
  <si>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</si>
  <si>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</si>
  <si>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</si>
  <si>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</si>
  <si>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</si>
  <si>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</si>
  <si>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</si>
  <si>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</si>
  <si>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</si>
  <si>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</si>
  <si>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</si>
  <si>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</si>
  <si>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</si>
  <si>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</si>
  <si>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</si>
  <si>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</si>
  <si>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</si>
  <si>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</si>
  <si>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</si>
  <si>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</si>
  <si>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</si>
  <si>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</si>
  <si>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</si>
  <si>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</si>
  <si>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</si>
  <si>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</si>
  <si>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</si>
  <si>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</si>
  <si>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</si>
  <si>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</si>
  <si>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</si>
  <si>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</si>
  <si>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</si>
  <si>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</si>
  <si>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</si>
  <si>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</si>
  <si>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</si>
  <si>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</si>
  <si>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</si>
  <si>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</si>
  <si>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</si>
  <si>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</si>
  <si>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</si>
  <si>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</si>
  <si>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</si>
  <si>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</si>
  <si>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</si>
  <si>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</si>
  <si>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</si>
  <si>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</si>
  <si>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</si>
  <si>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</si>
  <si>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</si>
  <si>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</si>
  <si>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</si>
  <si>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</si>
  <si>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</si>
  <si>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</si>
  <si>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</si>
  <si>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</si>
  <si>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</si>
  <si>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</si>
  <si>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</si>
  <si>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</si>
  <si>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</si>
  <si>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</si>
  <si>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</si>
  <si>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</si>
  <si>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</si>
  <si>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</si>
  <si>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</si>
  <si>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</si>
  <si>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</si>
  <si>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</si>
  <si>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</si>
  <si>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</si>
  <si>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</si>
  <si>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</si>
  <si>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</si>
  <si>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</si>
  <si>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</si>
  <si>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</si>
  <si>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</si>
  <si>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</si>
  <si>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</si>
  <si>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</si>
  <si>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</si>
  <si>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</si>
  <si>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</si>
  <si>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</si>
  <si>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</si>
  <si>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</si>
  <si>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</si>
  <si>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</si>
  <si>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</si>
  <si>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</si>
  <si>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</si>
  <si>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</si>
  <si>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</si>
  <si>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</si>
  <si>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</si>
  <si>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</si>
  <si>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</si>
  <si>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</si>
  <si>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</si>
  <si>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</si>
  <si>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</si>
  <si>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</si>
  <si>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</si>
  <si>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</si>
  <si>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</si>
  <si>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</si>
  <si>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</si>
  <si>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</si>
  <si>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</si>
  <si>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</si>
  <si>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</si>
  <si>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</si>
  <si>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</si>
  <si>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</si>
  <si>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</si>
  <si>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</si>
  <si>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</si>
  <si>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</si>
  <si>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</si>
  <si>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</si>
  <si>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</si>
  <si>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</si>
  <si>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</si>
  <si>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</si>
  <si>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</si>
  <si>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</si>
  <si>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</si>
  <si>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</si>
  <si>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</si>
  <si>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</si>
  <si>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</si>
  <si>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</si>
  <si>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</si>
  <si>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</si>
  <si>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</si>
  <si>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</si>
  <si>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</si>
  <si>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</si>
  <si>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</si>
  <si>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</si>
  <si>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</si>
  <si>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</si>
  <si>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</si>
  <si>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</si>
  <si>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</si>
  <si>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</si>
  <si>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</si>
  <si>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</si>
  <si>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</si>
  <si>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</si>
  <si>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</si>
  <si>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</si>
  <si>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</si>
  <si>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</si>
  <si>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</si>
  <si>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</si>
  <si>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</si>
  <si>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</si>
  <si>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</si>
  <si>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</si>
  <si>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</si>
  <si>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</si>
  <si>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</si>
  <si>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</si>
  <si>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</si>
  <si>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</si>
  <si>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</si>
  <si>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</si>
  <si>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</si>
  <si>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</si>
  <si>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</si>
  <si>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</si>
  <si>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</si>
  <si>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</si>
  <si>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</si>
  <si>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</si>
  <si>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</si>
  <si>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</si>
  <si>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</si>
  <si>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</si>
  <si>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</si>
  <si>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</si>
  <si>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</si>
  <si>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</si>
  <si>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</si>
  <si>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</si>
  <si>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</si>
  <si>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</si>
  <si>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</si>
  <si>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</si>
  <si>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</si>
  <si>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</si>
  <si>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</si>
  <si>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</si>
  <si>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</si>
  <si>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</si>
  <si>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</si>
  <si>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</si>
  <si>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</si>
  <si>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</si>
  <si>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</si>
  <si>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</si>
  <si>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</si>
  <si>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</si>
  <si>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</si>
  <si>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</si>
  <si>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</si>
  <si>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</si>
  <si>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</si>
  <si>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</si>
  <si>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</si>
  <si>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</si>
  <si>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</si>
  <si>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</si>
  <si>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</si>
  <si>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</si>
  <si>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</si>
  <si>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</si>
  <si>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</si>
  <si>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</si>
  <si>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</si>
  <si>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</si>
  <si>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</si>
  <si>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</si>
  <si>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</si>
  <si>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</si>
  <si>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</si>
  <si>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</si>
  <si>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</si>
  <si>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</si>
  <si>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</si>
  <si>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</si>
  <si>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</si>
  <si>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</si>
  <si>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</si>
  <si>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</si>
  <si>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</si>
  <si>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</si>
  <si>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</si>
  <si>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</si>
  <si>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</si>
  <si>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</si>
  <si>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</si>
  <si>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</si>
  <si>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</si>
  <si>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</si>
  <si>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</si>
  <si>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</si>
  <si>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</si>
  <si>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</si>
  <si>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</si>
  <si>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</si>
  <si>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</si>
  <si>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</si>
  <si>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</si>
  <si>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</si>
  <si>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</si>
  <si>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</si>
  <si>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</si>
  <si>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</si>
  <si>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</si>
  <si>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</si>
  <si>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</si>
  <si>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</si>
  <si>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</si>
  <si>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</si>
  <si>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</si>
  <si>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</si>
  <si>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</si>
  <si>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</si>
  <si>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</si>
  <si>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</si>
  <si>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</si>
  <si>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</si>
  <si>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</si>
  <si>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</si>
  <si>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</si>
  <si>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</si>
  <si>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</si>
  <si>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</si>
  <si>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</si>
  <si>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</si>
  <si>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</si>
  <si>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</si>
  <si>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</si>
  <si>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</si>
  <si>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</si>
  <si>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</si>
  <si>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</si>
  <si>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</si>
  <si>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</si>
  <si>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</si>
  <si>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</si>
  <si>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</si>
  <si>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</si>
  <si>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</si>
  <si>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</si>
  <si>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</si>
  <si>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</si>
  <si>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</si>
  <si>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</si>
  <si>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</si>
  <si>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</si>
  <si>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</si>
  <si>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</si>
  <si>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</si>
  <si>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</si>
  <si>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</si>
  <si>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</si>
  <si>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</si>
  <si>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</si>
  <si>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</si>
  <si>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</si>
  <si>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</si>
  <si>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</si>
  <si>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</si>
  <si>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</si>
  <si>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</si>
  <si>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</si>
  <si>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</si>
  <si>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</si>
  <si>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</si>
  <si>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</si>
  <si>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</si>
  <si>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</si>
  <si>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</si>
  <si>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</si>
  <si>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</si>
  <si>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</si>
  <si>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</si>
  <si>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</si>
  <si>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</si>
  <si>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</si>
  <si>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</si>
  <si>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</si>
  <si>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</si>
  <si>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</si>
  <si>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</si>
  <si>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</si>
  <si>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</si>
  <si>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</si>
  <si>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</si>
  <si>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</si>
  <si>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</si>
  <si>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</si>
  <si>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</si>
  <si>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</si>
  <si>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</si>
  <si>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</si>
  <si>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</si>
  <si>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</si>
  <si>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</si>
  <si>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</si>
  <si>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</si>
  <si>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</si>
  <si>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</si>
  <si>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</si>
  <si>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</si>
  <si>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</si>
  <si>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</si>
  <si>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</si>
  <si>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</si>
  <si>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</si>
  <si>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</si>
  <si>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</si>
  <si>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</si>
  <si>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</si>
  <si>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</si>
  <si>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</si>
  <si>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</si>
  <si>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</si>
  <si>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</si>
  <si>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</si>
  <si>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</si>
  <si>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</si>
  <si>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</si>
  <si>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</si>
  <si>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</si>
  <si>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</si>
  <si>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</si>
  <si>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</si>
  <si>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</si>
  <si>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</si>
  <si>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</si>
  <si>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</si>
  <si>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</si>
  <si>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</si>
  <si>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</si>
  <si>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</si>
  <si>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</si>
  <si>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</si>
  <si>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</si>
  <si>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</si>
  <si>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</si>
  <si>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</si>
  <si>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</si>
  <si>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</si>
  <si>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</si>
  <si>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</si>
  <si>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</si>
  <si>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</si>
  <si>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</si>
  <si>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</si>
  <si>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</si>
  <si>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</si>
  <si>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</si>
  <si>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</si>
  <si>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</si>
  <si>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</si>
  <si>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</si>
  <si>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</si>
  <si>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</si>
  <si>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</si>
  <si>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</si>
  <si>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</si>
  <si>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</si>
  <si>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</si>
  <si>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</si>
  <si>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</si>
  <si>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</si>
  <si>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</si>
  <si>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</si>
  <si>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</si>
  <si>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</si>
  <si>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</si>
  <si>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</si>
  <si>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</si>
  <si>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</si>
  <si>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</si>
  <si>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</si>
  <si>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</si>
  <si>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</si>
  <si>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</si>
  <si>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</si>
  <si>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</si>
  <si>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</si>
  <si>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</si>
  <si>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</si>
  <si>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</si>
  <si>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</si>
  <si>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</si>
  <si>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</si>
  <si>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</si>
  <si>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</si>
  <si>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</si>
  <si>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</si>
  <si>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</si>
  <si>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</si>
  <si>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</si>
  <si>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</si>
  <si>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</si>
  <si>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</si>
  <si>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</si>
  <si>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</si>
  <si>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</si>
  <si>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</si>
  <si>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</si>
  <si>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</si>
  <si>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</si>
  <si>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</si>
  <si>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</si>
  <si>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</si>
  <si>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</si>
  <si>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</si>
  <si>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</si>
  <si>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</si>
  <si>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</si>
  <si>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</si>
  <si>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</si>
  <si>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</si>
  <si>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</si>
  <si>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</si>
  <si>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</si>
  <si>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</si>
  <si>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</si>
  <si>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</si>
  <si>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</si>
  <si>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</si>
  <si>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</si>
  <si>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</si>
  <si>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</si>
  <si>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</si>
  <si>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</si>
  <si>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</si>
  <si>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</si>
  <si>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</si>
  <si>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</si>
  <si>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</si>
  <si>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</si>
  <si>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</si>
  <si>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</si>
  <si>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</si>
  <si>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</si>
  <si>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</si>
  <si>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</si>
  <si>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</si>
  <si>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</si>
  <si>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</si>
  <si>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</si>
  <si>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</si>
  <si>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</si>
  <si>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</si>
  <si>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</si>
  <si>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</si>
  <si>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</si>
  <si>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</si>
  <si>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</si>
  <si>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</si>
  <si>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</si>
  <si>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</si>
  <si>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</si>
  <si>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</si>
  <si>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</si>
  <si>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</si>
  <si>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</si>
  <si>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</si>
  <si>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</si>
  <si>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</si>
  <si>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</si>
  <si>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</si>
  <si>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</si>
  <si>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</si>
  <si>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</si>
  <si>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</si>
  <si>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</si>
  <si>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</si>
  <si>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</si>
  <si>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</si>
  <si>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</si>
  <si>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</si>
  <si>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</si>
  <si>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</si>
  <si>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</si>
  <si>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</si>
  <si>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</si>
  <si>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</si>
  <si>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</si>
  <si>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</si>
  <si>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</si>
  <si>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</si>
  <si>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</si>
  <si>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</si>
  <si>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</si>
  <si>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</si>
  <si>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</si>
  <si>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</si>
  <si>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</si>
  <si>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</si>
  <si>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</si>
  <si>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</si>
  <si>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</si>
  <si>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</si>
  <si>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</si>
  <si>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</si>
  <si>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</si>
  <si>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</si>
  <si>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</si>
  <si>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</si>
  <si>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</si>
  <si>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</si>
  <si>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</si>
  <si>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</si>
  <si>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</si>
  <si>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</si>
  <si>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</si>
  <si>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</si>
  <si>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</si>
  <si>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</si>
  <si>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</si>
  <si>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</si>
  <si>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</si>
  <si>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</si>
  <si>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</si>
  <si>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</si>
  <si>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</si>
  <si>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</si>
  <si>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</si>
  <si>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</si>
  <si>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</si>
  <si>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</si>
  <si>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</si>
  <si>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</si>
  <si>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</si>
  <si>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</si>
  <si>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</si>
  <si>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</si>
  <si>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</si>
  <si>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</si>
  <si>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</si>
  <si>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</si>
  <si>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</si>
  <si>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</si>
  <si>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</si>
  <si>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</si>
  <si>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</si>
  <si>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</si>
  <si>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</si>
  <si>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</si>
  <si>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</si>
  <si>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</si>
  <si>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</si>
  <si>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</si>
  <si>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</si>
  <si>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</si>
  <si>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</si>
  <si>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</si>
  <si>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</si>
  <si>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</si>
  <si>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</si>
  <si>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</si>
  <si>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</si>
  <si>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</si>
  <si>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</si>
  <si>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</si>
  <si>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</si>
  <si>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</si>
  <si>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</si>
  <si>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</si>
  <si>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</si>
  <si>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</si>
  <si>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</si>
  <si>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</si>
  <si>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</si>
  <si>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</si>
  <si>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</si>
  <si>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</si>
  <si>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</si>
  <si>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</si>
  <si>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</si>
  <si>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</si>
  <si>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</si>
  <si>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</si>
  <si>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</si>
  <si>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</si>
  <si>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</si>
  <si>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</si>
  <si>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</si>
  <si>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</si>
  <si>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</si>
  <si>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</si>
  <si>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</si>
  <si>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</si>
  <si>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</si>
  <si>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</si>
  <si>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</si>
  <si>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</si>
  <si>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</si>
  <si>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</si>
  <si>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</si>
  <si>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</si>
  <si>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</si>
  <si>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</si>
  <si>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</si>
  <si>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</si>
  <si>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</si>
  <si>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</si>
  <si>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</si>
  <si>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</si>
  <si>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</si>
  <si>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</si>
  <si>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</si>
  <si>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</si>
  <si>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</si>
  <si>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</si>
  <si>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</si>
  <si>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</si>
  <si>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</si>
  <si>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</si>
  <si>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</si>
  <si>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</si>
  <si>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</si>
  <si>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</si>
  <si>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</si>
  <si>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</si>
  <si>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</si>
  <si>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</si>
  <si>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</si>
  <si>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</si>
  <si>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</si>
  <si>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</si>
  <si>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</si>
  <si>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</si>
  <si>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</si>
  <si>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</si>
  <si>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</si>
  <si>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</si>
  <si>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</si>
  <si>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</si>
  <si>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</si>
  <si>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</si>
  <si>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</si>
  <si>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</si>
  <si>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</si>
  <si>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</si>
  <si>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</si>
  <si>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</si>
  <si>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</si>
  <si>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</si>
  <si>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</si>
  <si>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</si>
  <si>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</si>
  <si>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</si>
  <si>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</si>
  <si>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</si>
  <si>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</si>
  <si>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</si>
  <si>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</si>
  <si>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</si>
  <si>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</si>
  <si>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</si>
  <si>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</si>
  <si>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</si>
  <si>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</si>
  <si>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</si>
  <si>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</si>
  <si>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</si>
  <si>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</si>
  <si>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</si>
  <si>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</si>
  <si>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</si>
  <si>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</si>
  <si>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</si>
  <si>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</si>
  <si>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</si>
  <si>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</si>
  <si>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</si>
  <si>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</si>
  <si>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</si>
  <si>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</si>
  <si>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</si>
  <si>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</si>
  <si>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</si>
  <si>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</si>
  <si>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</si>
  <si>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</si>
  <si>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</si>
  <si>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</si>
  <si>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</si>
  <si>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</si>
  <si>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</si>
  <si>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</si>
  <si>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</si>
  <si>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</si>
  <si>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</si>
  <si>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</si>
  <si>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</si>
  <si>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</si>
  <si>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</si>
  <si>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</si>
  <si>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</si>
  <si>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</si>
  <si>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</si>
  <si>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</si>
  <si>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</si>
  <si>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</si>
  <si>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</si>
  <si>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</si>
  <si>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</si>
  <si>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</si>
  <si>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</si>
  <si>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</si>
  <si>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</si>
  <si>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</si>
  <si>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</si>
  <si>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</si>
  <si>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</si>
  <si>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</si>
  <si>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</si>
  <si>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</si>
  <si>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</si>
  <si>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</si>
  <si>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</si>
  <si>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</si>
  <si>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</si>
  <si>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</si>
  <si>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</si>
  <si>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</si>
  <si>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</si>
  <si>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</si>
  <si>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</si>
  <si>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</si>
  <si>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</si>
  <si>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</si>
  <si>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</si>
  <si>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</si>
  <si>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</si>
  <si>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</si>
  <si>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</si>
  <si>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</si>
  <si>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</si>
  <si>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</si>
  <si>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</si>
  <si>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</si>
  <si>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</si>
  <si>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</si>
  <si>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</si>
  <si>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</si>
  <si>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</si>
  <si>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</si>
  <si>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</si>
  <si>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</si>
  <si>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</si>
  <si>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</si>
  <si>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</si>
  <si>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</si>
  <si>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</si>
  <si>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</si>
  <si>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</si>
  <si>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</si>
  <si>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</si>
  <si>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</si>
  <si>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</si>
  <si>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</si>
  <si>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</si>
  <si>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</si>
  <si>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</si>
  <si>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</si>
  <si>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</si>
  <si>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</si>
  <si>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</si>
  <si>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</si>
  <si>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</si>
  <si>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</si>
  <si>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</si>
  <si>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</si>
  <si>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</si>
  <si>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</si>
  <si>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</si>
  <si>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</si>
  <si>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</si>
  <si>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</si>
  <si>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</si>
  <si>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</si>
  <si>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</si>
  <si>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</si>
  <si>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</si>
  <si>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</si>
  <si>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</si>
  <si>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</si>
  <si>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</si>
  <si>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</si>
  <si>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</si>
  <si>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</si>
  <si>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</si>
  <si>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</si>
  <si>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</si>
  <si>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</si>
  <si>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</si>
  <si>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</si>
  <si>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</si>
  <si>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</si>
  <si>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</si>
  <si>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</si>
  <si>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</si>
  <si>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</si>
  <si>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</si>
  <si>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</si>
  <si>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</si>
  <si>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</si>
  <si>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</si>
  <si>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</si>
  <si>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</si>
  <si>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</si>
  <si>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</si>
  <si>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</si>
  <si>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</si>
  <si>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</si>
  <si>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</si>
  <si>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</si>
  <si>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</si>
  <si>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</si>
  <si>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</si>
  <si>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</si>
  <si>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</si>
  <si>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</si>
  <si>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</si>
  <si>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</si>
  <si>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</si>
  <si>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</si>
  <si>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</si>
  <si>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</si>
  <si>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</si>
  <si>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</si>
  <si>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</si>
  <si>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</si>
  <si>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</si>
  <si>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</si>
  <si>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</si>
  <si>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</si>
  <si>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</si>
  <si>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</si>
  <si>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</si>
  <si>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</si>
  <si>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</si>
  <si>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</si>
  <si>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</si>
  <si>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</si>
  <si>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</si>
  <si>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</si>
  <si>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</si>
  <si>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</si>
  <si>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</si>
  <si>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</si>
  <si>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</si>
  <si>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</si>
  <si>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</si>
  <si>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</si>
  <si>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</si>
  <si>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</si>
  <si>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</si>
  <si>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</si>
  <si>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</si>
  <si>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</si>
  <si>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</si>
  <si>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</si>
  <si>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</si>
  <si>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</si>
  <si>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</si>
  <si>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</si>
  <si>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</si>
  <si>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</si>
  <si>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</si>
  <si>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</si>
  <si>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</si>
  <si>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</si>
  <si>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</si>
  <si>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</si>
  <si>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</si>
  <si>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</si>
  <si>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</si>
  <si>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</si>
  <si>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</si>
  <si>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</si>
  <si>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</si>
  <si>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</si>
  <si>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</si>
  <si>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</si>
  <si>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</si>
  <si>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</si>
  <si>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</si>
  <si>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</si>
  <si>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</si>
  <si>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</si>
  <si>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</si>
  <si>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</si>
  <si>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</si>
  <si>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</si>
  <si>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</si>
  <si>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</si>
  <si>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</si>
  <si>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</si>
  <si>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</si>
  <si>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</si>
  <si>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</si>
  <si>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</si>
  <si>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</si>
  <si>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</si>
  <si>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</si>
  <si>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</si>
  <si>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</si>
  <si>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</si>
  <si>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</si>
  <si>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</si>
  <si>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</si>
  <si>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</si>
  <si>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</si>
  <si>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</si>
  <si>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</si>
  <si>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</si>
  <si>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</si>
  <si>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</si>
  <si>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</si>
  <si>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</si>
  <si>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</si>
  <si>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</si>
  <si>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</si>
  <si>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</si>
  <si>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</si>
  <si>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</si>
  <si>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</si>
  <si>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</si>
  <si>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</si>
  <si>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</si>
  <si>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</si>
  <si>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</si>
  <si>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</si>
  <si>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</si>
  <si>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</si>
  <si>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</si>
  <si>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</si>
  <si>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</si>
  <si>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</si>
  <si>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</si>
  <si>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</si>
  <si>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</si>
  <si>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</si>
  <si>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</si>
  <si>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</si>
  <si>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</si>
  <si>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</si>
  <si>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</si>
  <si>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</si>
  <si>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</si>
  <si>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</si>
  <si>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</si>
  <si>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</si>
  <si>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</si>
  <si>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</si>
  <si>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</si>
  <si>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</si>
  <si>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</si>
  <si>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</si>
  <si>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</si>
  <si>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</si>
  <si>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</si>
  <si>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</si>
  <si>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</si>
  <si>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</si>
  <si>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</si>
  <si>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</si>
  <si>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</si>
  <si>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</si>
  <si>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</si>
  <si>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</si>
  <si>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</si>
  <si>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</si>
  <si>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</si>
  <si>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</si>
  <si>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</si>
  <si>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</si>
  <si>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</si>
  <si>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</si>
  <si>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</si>
  <si>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</si>
  <si>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</si>
  <si>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</si>
  <si>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</si>
  <si>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</si>
  <si>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</si>
  <si>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</si>
  <si>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</si>
  <si>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</si>
  <si>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</si>
  <si>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</si>
  <si>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</si>
  <si>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</si>
  <si>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</si>
  <si>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</si>
  <si>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</si>
  <si>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</si>
  <si>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</si>
  <si>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</si>
  <si>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</si>
  <si>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</si>
  <si>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</si>
  <si>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</si>
  <si>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</si>
  <si>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</si>
  <si>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</si>
  <si>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</si>
  <si>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</si>
  <si>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</si>
  <si>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</si>
  <si>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</si>
  <si>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</si>
  <si>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</si>
  <si>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</si>
  <si>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</si>
  <si>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</si>
  <si>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</si>
  <si>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</si>
  <si>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</si>
  <si>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</si>
  <si>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</si>
  <si>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</si>
  <si>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</si>
  <si>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</si>
  <si>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</si>
  <si>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</si>
  <si>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</si>
  <si>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</si>
  <si>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</si>
  <si>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</si>
  <si>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</si>
  <si>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</si>
  <si>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</si>
  <si>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</si>
  <si>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</si>
  <si>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</si>
  <si>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</si>
  <si>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</si>
  <si>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</si>
  <si>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</si>
  <si>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</si>
  <si>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</si>
  <si>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</si>
  <si>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</si>
  <si>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</si>
  <si>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</si>
  <si>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</si>
  <si>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</si>
  <si>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</si>
  <si>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</si>
  <si>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</si>
  <si>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</si>
  <si>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</si>
  <si>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</si>
  <si>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</si>
  <si>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</si>
  <si>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</si>
  <si>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</si>
  <si>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</si>
  <si>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</si>
  <si>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</si>
  <si>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</si>
  <si>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</si>
  <si>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</si>
  <si>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</si>
  <si>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</si>
  <si>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</si>
  <si>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</si>
  <si>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</si>
  <si>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</si>
  <si>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</si>
  <si>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</si>
  <si>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</si>
  <si>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</si>
  <si>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</si>
  <si>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</si>
  <si>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</si>
  <si>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</si>
  <si>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</si>
  <si>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</si>
  <si>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</si>
  <si>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</si>
  <si>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</si>
  <si>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</si>
  <si>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</si>
  <si>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</si>
  <si>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</si>
  <si>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</si>
  <si>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</si>
  <si>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</si>
  <si>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</si>
  <si>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</si>
  <si>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</si>
  <si>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</si>
  <si>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</si>
  <si>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</si>
  <si>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</si>
  <si>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</si>
  <si>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</si>
  <si>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</si>
  <si>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</si>
  <si>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</si>
  <si>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</si>
  <si>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</si>
  <si>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</si>
  <si>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</si>
  <si>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</si>
  <si>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</si>
  <si>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</si>
  <si>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</si>
  <si>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</si>
  <si>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</si>
  <si>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</si>
  <si>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</si>
  <si>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</si>
  <si>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</si>
  <si>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</si>
  <si>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</si>
  <si>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</si>
  <si>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</si>
  <si>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</si>
  <si>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</si>
  <si>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</si>
  <si>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</si>
  <si>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</si>
  <si>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</si>
  <si>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</si>
  <si>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</si>
  <si>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</si>
  <si>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</si>
  <si>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</si>
  <si>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</si>
  <si>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</si>
  <si>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</si>
  <si>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</si>
  <si>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</si>
  <si>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</si>
  <si>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</si>
  <si>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</si>
  <si>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</si>
  <si>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</si>
  <si>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</si>
  <si>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</si>
  <si>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</si>
  <si>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</si>
  <si>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</si>
  <si>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</si>
  <si>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</si>
  <si>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</si>
  <si>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</si>
  <si>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</si>
  <si>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</si>
  <si>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</si>
  <si>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</si>
  <si>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</si>
  <si>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</si>
  <si>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</si>
  <si>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</si>
  <si>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</si>
  <si>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</si>
  <si>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</si>
  <si>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</si>
  <si>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</si>
  <si>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</si>
  <si>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</si>
  <si>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</si>
  <si>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</si>
  <si>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</si>
  <si>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</si>
  <si>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</si>
  <si>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</si>
  <si>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</si>
  <si>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</si>
  <si>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</si>
  <si>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</si>
  <si>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</si>
  <si>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</si>
  <si>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</si>
  <si>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</si>
  <si>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</si>
  <si>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</si>
  <si>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</si>
  <si>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</si>
  <si>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</si>
  <si>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</si>
  <si>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</si>
  <si>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</si>
  <si>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</si>
  <si>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</si>
  <si>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</si>
  <si>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</si>
  <si>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</si>
  <si>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</si>
  <si>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</si>
  <si>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</si>
  <si>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</si>
  <si>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</si>
  <si>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</si>
  <si>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</si>
  <si>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</si>
  <si>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</si>
  <si>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</si>
  <si>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</si>
  <si>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</si>
  <si>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</si>
  <si>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</si>
  <si>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</si>
  <si>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</si>
  <si>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</si>
  <si>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</si>
  <si>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</si>
  <si>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</si>
  <si>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</si>
  <si>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</si>
  <si>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</si>
  <si>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</si>
  <si>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</si>
  <si>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</si>
  <si>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</si>
  <si>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</si>
  <si>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</si>
  <si>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</si>
  <si>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</si>
  <si>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</si>
  <si>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</si>
  <si>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</si>
  <si>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</si>
  <si>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</si>
  <si>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</si>
  <si>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</si>
  <si>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</si>
  <si>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</si>
  <si>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</si>
  <si>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</si>
  <si>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</si>
  <si>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</si>
  <si>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</si>
  <si>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</si>
  <si>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</si>
  <si>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</si>
  <si>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</si>
  <si>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</si>
  <si>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</si>
  <si>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</si>
  <si>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</si>
  <si>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</si>
  <si>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</si>
  <si>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</si>
  <si>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</si>
  <si>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</si>
  <si>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</si>
  <si>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</si>
  <si>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</si>
  <si>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</si>
  <si>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</si>
  <si>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</si>
  <si>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</si>
  <si>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</si>
  <si>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</si>
  <si>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</si>
  <si>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</si>
  <si>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</si>
  <si>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</si>
  <si>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</si>
  <si>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</si>
  <si>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</si>
  <si>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</si>
  <si>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</si>
  <si>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</si>
  <si>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</si>
  <si>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</si>
  <si>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</si>
  <si>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</si>
  <si>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</si>
  <si>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</si>
  <si>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</si>
  <si>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</si>
  <si>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</si>
  <si>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</si>
  <si>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</si>
  <si>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</si>
  <si>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</si>
  <si>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</si>
  <si>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</si>
  <si>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</si>
  <si>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</si>
  <si>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</si>
  <si>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</si>
  <si>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</si>
  <si>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</si>
  <si>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</si>
  <si>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</si>
  <si>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</si>
  <si>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</si>
  <si>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</si>
  <si>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</si>
  <si>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</si>
  <si>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</si>
  <si>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</si>
  <si>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</si>
  <si>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</si>
  <si>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</si>
  <si>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</si>
  <si>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</si>
  <si>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</si>
  <si>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</si>
  <si>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</si>
  <si>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</si>
  <si>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</si>
  <si>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</si>
  <si>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</si>
  <si>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</si>
  <si>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</si>
  <si>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</si>
  <si>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</si>
  <si>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</si>
  <si>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</si>
  <si>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</si>
  <si>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</si>
  <si>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</si>
  <si>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</si>
  <si>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</si>
  <si>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</si>
  <si>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</si>
  <si>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</si>
  <si>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</si>
  <si>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</si>
  <si>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</si>
  <si>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</si>
  <si>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</si>
  <si>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</si>
  <si>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</si>
  <si>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</si>
  <si>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</si>
  <si>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</si>
  <si>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</si>
  <si>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</si>
  <si>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</si>
  <si>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</si>
  <si>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</si>
  <si>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</si>
  <si>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</si>
  <si>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</si>
  <si>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</si>
  <si>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</si>
  <si>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</si>
  <si>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</si>
  <si>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</si>
  <si>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</si>
  <si>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</si>
  <si>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</si>
  <si>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</si>
  <si>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</si>
  <si>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</si>
  <si>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</si>
  <si>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</si>
  <si>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</si>
  <si>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</si>
  <si>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</si>
  <si>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</si>
  <si>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</si>
  <si>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</si>
  <si>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</si>
  <si>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</si>
  <si>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</si>
  <si>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</si>
  <si>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</si>
  <si>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</si>
  <si>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</si>
  <si>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</si>
  <si>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</si>
  <si>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</si>
  <si>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</si>
  <si>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</si>
  <si>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</si>
  <si>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</si>
  <si>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</si>
  <si>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</si>
  <si>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</si>
  <si>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</si>
  <si>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</si>
  <si>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</si>
  <si>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</si>
  <si>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</si>
  <si>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</si>
  <si>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</si>
  <si>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</si>
  <si>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</si>
  <si>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</si>
  <si>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</si>
  <si>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</si>
  <si>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</si>
  <si>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</si>
  <si>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</si>
  <si>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</si>
  <si>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</si>
  <si>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</si>
  <si>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</si>
  <si>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</si>
  <si>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</si>
  <si>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</si>
  <si>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</si>
  <si>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</si>
  <si>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</si>
  <si>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</si>
  <si>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</si>
  <si>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</si>
  <si>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</si>
  <si>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</si>
  <si>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</si>
  <si>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</si>
  <si>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</si>
  <si>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</si>
  <si>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</si>
  <si>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</si>
  <si>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</si>
  <si>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</si>
  <si>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</si>
  <si>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</si>
  <si>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</si>
  <si>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</si>
  <si>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</si>
  <si>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</si>
  <si>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</si>
  <si>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</si>
  <si>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</si>
  <si>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</si>
  <si>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</si>
  <si>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</si>
  <si>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</si>
  <si>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</si>
  <si>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</si>
  <si>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</si>
  <si>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</si>
  <si>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</si>
  <si>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</si>
  <si>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</si>
  <si>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</si>
  <si>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</si>
  <si>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</si>
  <si>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</si>
  <si>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</si>
  <si>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</si>
  <si>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</si>
  <si>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</si>
  <si>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</si>
  <si>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</si>
  <si>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</si>
  <si>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</si>
  <si>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</si>
  <si>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</si>
  <si>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</si>
  <si>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</si>
  <si>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</si>
  <si>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</si>
  <si>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</si>
  <si>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</si>
  <si>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</si>
  <si>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</si>
  <si>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</si>
  <si>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</si>
  <si>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</si>
  <si>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</si>
  <si>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</si>
  <si>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</si>
  <si>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</si>
  <si>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</si>
  <si>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</si>
  <si>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</si>
  <si>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</si>
  <si>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</si>
  <si>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</si>
  <si>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</si>
  <si>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</si>
  <si>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</si>
  <si>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</si>
  <si>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</si>
  <si>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</si>
  <si>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</si>
  <si>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</si>
  <si>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</si>
  <si>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</si>
  <si>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</si>
  <si>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</si>
  <si>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</si>
  <si>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</si>
  <si>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</si>
  <si>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</si>
  <si>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</si>
  <si>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</si>
  <si>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</si>
  <si>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</si>
  <si>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</si>
  <si>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</si>
  <si>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</si>
  <si>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</si>
  <si>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</si>
  <si>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</si>
  <si>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</si>
  <si>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</si>
  <si>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</si>
  <si>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</si>
  <si>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</si>
  <si>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</si>
  <si>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</si>
  <si>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</si>
  <si>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</si>
  <si>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</si>
  <si>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</si>
  <si>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</si>
  <si>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</si>
  <si>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</si>
  <si>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</si>
  <si>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</si>
  <si>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</si>
  <si>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</si>
  <si>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</si>
  <si>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</si>
  <si>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</si>
  <si>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</si>
  <si>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</si>
  <si>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</si>
  <si>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</si>
  <si>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</si>
  <si>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</si>
  <si>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</si>
  <si>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</si>
  <si>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</si>
  <si>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</si>
  <si>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</si>
  <si>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</si>
  <si>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</si>
  <si>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</si>
  <si>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</si>
  <si>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</si>
  <si>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</si>
  <si>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</si>
  <si>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</si>
  <si>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</si>
  <si>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</si>
  <si>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</si>
  <si>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</si>
  <si>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</si>
  <si>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</si>
  <si>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</si>
  <si>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</si>
  <si>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</si>
  <si>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</si>
  <si>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</si>
  <si>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</si>
  <si>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</si>
  <si>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</si>
  <si>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</si>
  <si>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</si>
  <si>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</si>
  <si>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</si>
  <si>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</si>
  <si>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</si>
  <si>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</si>
  <si>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</si>
  <si>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</si>
  <si>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</si>
  <si>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</si>
  <si>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</si>
  <si>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</si>
  <si>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</si>
  <si>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</si>
  <si>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</si>
  <si>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</si>
  <si>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</si>
  <si>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</si>
  <si>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</si>
  <si>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</si>
  <si>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</si>
  <si>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</si>
  <si>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</si>
  <si>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</si>
  <si>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</si>
  <si>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</si>
  <si>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</si>
  <si>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</si>
  <si>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</si>
  <si>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</si>
  <si>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</si>
  <si>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</si>
  <si>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</si>
  <si>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</si>
  <si>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</si>
  <si>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</si>
  <si>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</si>
  <si>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</si>
  <si>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</si>
  <si>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</si>
  <si>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</si>
  <si>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</si>
  <si>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</si>
  <si>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</si>
  <si>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</si>
  <si>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</si>
  <si>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</si>
  <si>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</si>
  <si>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</si>
  <si>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</si>
  <si>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</si>
  <si>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</si>
  <si>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</si>
  <si>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</si>
  <si>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</si>
  <si>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</si>
  <si>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</si>
  <si>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</si>
  <si>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</si>
  <si>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</si>
  <si>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</si>
  <si>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</si>
  <si>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</si>
  <si>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</si>
  <si>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</si>
  <si>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</si>
  <si>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</si>
  <si>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</si>
  <si>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</si>
  <si>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</si>
  <si>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</si>
  <si>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</si>
  <si>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</si>
  <si>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</si>
  <si>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</si>
  <si>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</si>
  <si>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</si>
  <si>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</si>
  <si>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</si>
  <si>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</si>
  <si>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</si>
  <si>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</si>
  <si>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</si>
  <si>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</si>
  <si>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</si>
  <si>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</si>
  <si>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</si>
  <si>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</si>
  <si>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</si>
  <si>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</si>
  <si>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</si>
  <si>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</si>
  <si>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</si>
  <si>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</si>
  <si>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</si>
  <si>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</si>
  <si>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</si>
  <si>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</si>
  <si>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</si>
  <si>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</si>
  <si>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</si>
  <si>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</si>
  <si>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</si>
  <si>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</si>
  <si>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</si>
  <si>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</si>
  <si>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</si>
  <si>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</si>
  <si>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</si>
  <si>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</si>
  <si>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</si>
  <si>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</si>
  <si>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</si>
  <si>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</si>
  <si>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</si>
  <si>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</si>
  <si>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</si>
  <si>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</si>
  <si>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</si>
  <si>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</si>
  <si>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</si>
  <si>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</si>
  <si>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</si>
  <si>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</si>
  <si>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</si>
  <si>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</si>
  <si>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</si>
  <si>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</si>
  <si>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</si>
  <si>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</si>
  <si>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</si>
  <si>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</si>
  <si>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</si>
  <si>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</si>
  <si>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</si>
  <si>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</si>
  <si>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</si>
  <si>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</si>
  <si>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</si>
  <si>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</si>
  <si>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</si>
  <si>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</si>
  <si>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</si>
  <si>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</si>
  <si>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</si>
  <si>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</si>
  <si>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</si>
  <si>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</si>
  <si>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</si>
  <si>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</si>
  <si>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</si>
  <si>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</si>
  <si>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</si>
  <si>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</si>
  <si>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</si>
  <si>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</si>
  <si>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</si>
  <si>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</si>
  <si>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</si>
  <si>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</si>
  <si>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</si>
  <si>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</si>
  <si>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</si>
  <si>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</si>
  <si>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</si>
  <si>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</si>
  <si>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</si>
  <si>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</si>
  <si>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</si>
  <si>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</si>
  <si>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</si>
  <si>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</si>
  <si>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</si>
  <si>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</si>
  <si>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</si>
  <si>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</si>
  <si>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</si>
  <si>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</si>
  <si>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</si>
  <si>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</si>
  <si>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</si>
  <si>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</si>
  <si>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</si>
  <si>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</si>
  <si>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</si>
  <si>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</si>
  <si>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</si>
  <si>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</si>
  <si>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</si>
  <si>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</si>
  <si>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</si>
  <si>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</si>
  <si>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</si>
  <si>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</si>
  <si>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</si>
  <si>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</si>
  <si>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</si>
  <si>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</si>
  <si>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</si>
  <si>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</si>
  <si>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</si>
  <si>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</si>
  <si>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</si>
  <si>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</si>
  <si>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</si>
  <si>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</si>
  <si>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</si>
  <si>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</si>
  <si>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</si>
  <si>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</si>
  <si>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</si>
  <si>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</si>
  <si>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</si>
  <si>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</si>
  <si>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</si>
  <si>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</si>
  <si>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</si>
  <si>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</si>
  <si>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</si>
  <si>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</si>
  <si>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</si>
  <si>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</si>
  <si>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</si>
  <si>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</si>
  <si>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</si>
  <si>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</si>
  <si>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</si>
  <si>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</si>
  <si>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</si>
  <si>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</si>
  <si>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</si>
  <si>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</si>
  <si>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</si>
  <si>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</si>
  <si>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</si>
  <si>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</si>
  <si>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</si>
  <si>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</si>
  <si>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</si>
  <si>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</si>
  <si>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</si>
  <si>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</si>
  <si>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</si>
  <si>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</si>
  <si>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</si>
  <si>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</si>
  <si>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</si>
  <si>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</si>
  <si>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</si>
  <si>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</si>
  <si>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</si>
  <si>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</si>
  <si>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</si>
  <si>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</si>
  <si>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</si>
  <si>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</si>
  <si>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</si>
  <si>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</si>
  <si>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</si>
  <si>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</si>
  <si>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</si>
  <si>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</si>
  <si>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</si>
  <si>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</si>
  <si>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</si>
  <si>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</si>
  <si>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</si>
  <si>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</si>
  <si>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</si>
  <si>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</si>
  <si>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</si>
  <si>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</si>
  <si>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</si>
  <si>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</si>
  <si>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</si>
  <si>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</si>
  <si>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</si>
  <si>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</si>
  <si>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</si>
  <si>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</si>
  <si>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</si>
  <si>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</si>
  <si>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</si>
  <si>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</si>
  <si>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</si>
  <si>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</si>
  <si>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</si>
  <si>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</si>
  <si>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</si>
  <si>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</si>
  <si>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</si>
  <si>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</si>
  <si>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</si>
  <si>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</si>
  <si>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</si>
  <si>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</si>
  <si>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</si>
  <si>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</si>
  <si>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</si>
  <si>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</si>
  <si>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</si>
  <si>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</si>
  <si>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</si>
  <si>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</si>
  <si>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</si>
  <si>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</si>
  <si>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</si>
  <si>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</si>
  <si>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</si>
  <si>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</si>
  <si>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</si>
  <si>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</si>
  <si>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</si>
  <si>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</si>
  <si>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</si>
  <si>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</si>
  <si>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</si>
  <si>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</si>
  <si>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</si>
  <si>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</si>
  <si>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</si>
  <si>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</si>
  <si>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</si>
  <si>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</si>
  <si>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</si>
  <si>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</si>
  <si>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</si>
  <si>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</si>
  <si>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</si>
  <si>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</si>
  <si>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</si>
  <si>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</si>
  <si>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</si>
  <si>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</si>
  <si>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</si>
  <si>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</si>
  <si>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</si>
  <si>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</si>
  <si>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</si>
  <si>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</si>
  <si>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</si>
  <si>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</si>
  <si>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</si>
  <si>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</si>
  <si>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</si>
  <si>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</si>
  <si>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</si>
  <si>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</si>
  <si>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</si>
  <si>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</si>
  <si>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</si>
  <si>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</si>
  <si>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</si>
  <si>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</si>
  <si>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</si>
  <si>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</si>
  <si>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</si>
  <si>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</si>
  <si>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</si>
  <si>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</si>
  <si>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</si>
  <si>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</si>
  <si>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</si>
  <si>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</si>
  <si>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</si>
  <si>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</si>
  <si>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</si>
  <si>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</si>
  <si>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</si>
  <si>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</si>
  <si>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</si>
  <si>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</si>
  <si>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</si>
  <si>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</si>
  <si>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</si>
  <si>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</si>
  <si>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</si>
  <si>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</si>
  <si>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</si>
  <si>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</si>
  <si>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</si>
  <si>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</si>
  <si>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</si>
  <si>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</si>
  <si>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</si>
  <si>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</si>
  <si>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</si>
  <si>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</si>
  <si>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</si>
  <si>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</si>
  <si>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</si>
  <si>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</si>
  <si>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</si>
  <si>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</si>
  <si>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</si>
  <si>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</si>
  <si>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</si>
  <si>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</si>
  <si>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</si>
  <si>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</si>
  <si>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</si>
  <si>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</si>
  <si>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</si>
  <si>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</si>
  <si>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</si>
  <si>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</si>
  <si>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</si>
  <si>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</si>
  <si>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</si>
  <si>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</si>
  <si>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</si>
  <si>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</si>
  <si>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</si>
  <si>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</si>
  <si>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</si>
  <si>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</si>
  <si>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</si>
  <si>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</si>
  <si>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</si>
  <si>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</si>
  <si>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</si>
  <si>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</si>
  <si>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</si>
  <si>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</si>
  <si>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</si>
  <si>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</si>
  <si>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</si>
  <si>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</si>
  <si>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</si>
  <si>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</si>
  <si>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</si>
  <si>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</si>
  <si>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</si>
  <si>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</si>
  <si>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</si>
  <si>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</si>
  <si>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</si>
  <si>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</si>
  <si>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</si>
  <si>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</si>
  <si>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</si>
  <si>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</si>
  <si>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</si>
  <si>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</si>
  <si>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</si>
  <si>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</si>
  <si>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</si>
  <si>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</si>
  <si>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</si>
  <si>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</si>
  <si>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</si>
  <si>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</si>
  <si>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</si>
  <si>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</si>
  <si>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</si>
  <si>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</si>
  <si>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</si>
  <si>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</si>
  <si>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</si>
  <si>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</si>
  <si>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</si>
  <si>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</si>
  <si>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</si>
  <si>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</si>
  <si>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</si>
  <si>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</si>
  <si>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</si>
  <si>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</si>
  <si>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</si>
  <si>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</si>
  <si>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</si>
  <si>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</si>
  <si>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</si>
  <si>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</si>
  <si>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</si>
  <si>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</si>
  <si>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</si>
  <si>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</si>
  <si>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</si>
  <si>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</si>
  <si>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</si>
  <si>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</si>
  <si>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</si>
  <si>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</si>
  <si>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</si>
  <si>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</si>
  <si>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</si>
  <si>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</si>
  <si>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</si>
  <si>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</si>
  <si>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</si>
  <si>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</si>
  <si>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</si>
  <si>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</si>
  <si>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</si>
  <si>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</si>
  <si>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</si>
  <si>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</si>
  <si>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</si>
  <si>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</si>
  <si>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</si>
  <si>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</si>
  <si>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</si>
  <si>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</si>
  <si>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</si>
  <si>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</si>
  <si>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</si>
  <si>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</si>
  <si>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</si>
  <si>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</si>
  <si>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</si>
  <si>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</si>
  <si>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</si>
  <si>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</si>
  <si>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</si>
  <si>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</si>
  <si>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</si>
  <si>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</si>
  <si>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</si>
  <si>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</si>
  <si>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</si>
  <si>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</si>
  <si>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</si>
  <si>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</si>
  <si>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</si>
  <si>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</si>
  <si>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</si>
  <si>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</si>
  <si>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</si>
  <si>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</si>
  <si>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</si>
  <si>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</si>
  <si>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</si>
  <si>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</si>
  <si>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</si>
  <si>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</si>
  <si>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</si>
  <si>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</si>
  <si>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</si>
  <si>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</si>
  <si>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</si>
  <si>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</si>
  <si>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</si>
  <si>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</si>
  <si>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</si>
  <si>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</si>
  <si>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</si>
  <si>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</si>
  <si>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</si>
  <si>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</si>
  <si>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</si>
  <si>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</si>
  <si>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</si>
  <si>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</si>
  <si>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</si>
  <si>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</si>
  <si>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</si>
  <si>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</si>
  <si>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</si>
  <si>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</si>
  <si>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</si>
  <si>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</si>
  <si>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</si>
  <si>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</si>
  <si>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</si>
  <si>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</si>
  <si>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</si>
  <si>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</si>
  <si>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</si>
  <si>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</si>
  <si>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</si>
  <si>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</si>
  <si>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</si>
  <si>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</si>
  <si>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</si>
  <si>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</si>
  <si>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</si>
  <si>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</si>
  <si>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</si>
  <si>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</si>
  <si>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</si>
  <si>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</si>
  <si>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</si>
  <si>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</si>
  <si>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</si>
  <si>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</si>
  <si>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</si>
  <si>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</si>
  <si>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</si>
  <si>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</si>
  <si>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</si>
  <si>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</si>
  <si>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</si>
  <si>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</si>
  <si>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</si>
  <si>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</si>
  <si>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</si>
  <si>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</si>
  <si>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</si>
  <si>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</si>
  <si>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</si>
  <si>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</si>
  <si>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</si>
  <si>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</si>
  <si>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</si>
  <si>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</si>
  <si>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</si>
  <si>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</si>
  <si>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</si>
  <si>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</si>
  <si>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</si>
  <si>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</si>
  <si>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</si>
  <si>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</si>
  <si>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</si>
  <si>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</si>
  <si>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</si>
  <si>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</si>
  <si>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</si>
  <si>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</si>
  <si>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</si>
  <si>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</si>
  <si>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</si>
  <si>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</si>
  <si>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</si>
  <si>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</si>
  <si>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</si>
  <si>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</si>
  <si>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</si>
  <si>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</si>
  <si>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</si>
  <si>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</si>
  <si>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</si>
  <si>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</si>
  <si>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</si>
  <si>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</si>
  <si>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</si>
  <si>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</si>
  <si>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</si>
  <si>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</si>
  <si>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</si>
  <si>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</si>
  <si>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</si>
  <si>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</si>
  <si>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</si>
  <si>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</si>
  <si>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</si>
  <si>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</si>
  <si>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</si>
  <si>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</si>
  <si>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</si>
  <si>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</si>
  <si>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</si>
  <si>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</si>
  <si>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</si>
  <si>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</si>
  <si>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</si>
  <si>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</si>
  <si>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</si>
  <si>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</si>
  <si>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</si>
  <si>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</si>
  <si>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</si>
  <si>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</si>
  <si>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</si>
  <si>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</si>
  <si>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</si>
  <si>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</si>
  <si>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</si>
  <si>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</si>
  <si>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</si>
  <si>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</si>
  <si>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</si>
  <si>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</si>
  <si>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</si>
  <si>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</si>
  <si>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</si>
  <si>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</si>
  <si>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</si>
  <si>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</si>
  <si>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</si>
  <si>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</si>
  <si>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</si>
  <si>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</si>
  <si>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</si>
  <si>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</si>
  <si>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</si>
  <si>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</si>
  <si>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</si>
  <si>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</si>
  <si>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</si>
  <si>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</si>
  <si>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</si>
  <si>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</si>
  <si>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</si>
  <si>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</si>
  <si>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</si>
  <si>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</si>
  <si>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</si>
  <si>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</si>
  <si>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</si>
  <si>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</si>
  <si>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</si>
  <si>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</si>
  <si>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</si>
  <si>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</si>
  <si>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</si>
  <si>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</si>
  <si>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</si>
  <si>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</si>
  <si>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</si>
  <si>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</si>
  <si>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</si>
  <si>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</si>
  <si>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</si>
  <si>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</si>
  <si>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</si>
  <si>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</si>
  <si>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</si>
  <si>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</si>
  <si>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</si>
  <si>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</si>
  <si>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</si>
  <si>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</si>
  <si>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</si>
  <si>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</si>
  <si>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</si>
  <si>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</si>
  <si>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</si>
  <si>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</si>
  <si>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</si>
  <si>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</si>
  <si>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</si>
  <si>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</si>
  <si>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</si>
  <si>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</si>
  <si>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</si>
  <si>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</si>
  <si>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</si>
  <si>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</si>
  <si>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</si>
  <si>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</si>
  <si>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</si>
  <si>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</si>
  <si>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</si>
  <si>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</si>
  <si>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</si>
  <si>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</si>
  <si>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</si>
  <si>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</si>
  <si>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</si>
  <si>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</si>
  <si>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</si>
  <si>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</si>
  <si>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</si>
  <si>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</si>
  <si>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</si>
  <si>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</si>
  <si>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</si>
  <si>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</si>
  <si>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</si>
  <si>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</si>
  <si>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</si>
  <si>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</si>
  <si>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</si>
  <si>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</si>
  <si>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</si>
  <si>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</si>
  <si>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</si>
  <si>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</si>
  <si>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</si>
  <si>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</si>
  <si>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</si>
  <si>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</si>
  <si>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</si>
  <si>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</si>
  <si>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</si>
  <si>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</si>
  <si>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</si>
  <si>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</si>
  <si>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</si>
  <si>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</si>
  <si>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</si>
  <si>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</si>
  <si>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</si>
  <si>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</si>
  <si>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</si>
  <si>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</si>
  <si>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</si>
  <si>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</si>
  <si>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</si>
  <si>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</si>
  <si>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</si>
  <si>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</si>
  <si>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</si>
  <si>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</si>
  <si>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</si>
  <si>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</si>
  <si>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</si>
  <si>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</si>
  <si>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</si>
  <si>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</si>
  <si>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</si>
  <si>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</si>
  <si>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</si>
  <si>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</si>
  <si>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</si>
  <si>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</si>
  <si>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</si>
  <si>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</si>
  <si>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</si>
  <si>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</si>
  <si>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</si>
  <si>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</si>
  <si>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</si>
  <si>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</si>
  <si>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</si>
  <si>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</si>
  <si>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</si>
  <si>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</si>
  <si>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</si>
  <si>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</si>
  <si>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</si>
  <si>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</si>
  <si>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</si>
  <si>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</si>
  <si>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</si>
  <si>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</si>
  <si>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</si>
  <si>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</si>
  <si>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</si>
  <si>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</si>
  <si>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</si>
  <si>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</si>
  <si>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</si>
  <si>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</si>
  <si>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</si>
  <si>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</si>
  <si>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</si>
  <si>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</si>
  <si>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</si>
  <si>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</si>
  <si>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</si>
  <si>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</si>
  <si>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</si>
  <si>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</si>
  <si>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</si>
  <si>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</si>
  <si>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</si>
  <si>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</si>
  <si>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</si>
  <si>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</si>
  <si>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</si>
  <si>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</si>
  <si>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</si>
  <si>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</si>
  <si>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</si>
  <si>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</si>
  <si>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</si>
  <si>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</si>
  <si>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</si>
  <si>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</si>
  <si>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</si>
  <si>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</si>
  <si>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</si>
  <si>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</si>
  <si>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</si>
  <si>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</si>
  <si>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</si>
  <si>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</si>
  <si>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</si>
  <si>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</si>
  <si>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</si>
  <si>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</si>
  <si>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</si>
  <si>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</si>
  <si>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</si>
  <si>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</si>
  <si>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</si>
  <si>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</si>
  <si>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</si>
  <si>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</si>
  <si>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</si>
  <si>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</si>
  <si>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</si>
  <si>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</si>
  <si>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</si>
  <si>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</si>
  <si>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</si>
  <si>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</si>
  <si>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</si>
  <si>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</si>
  <si>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</si>
  <si>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</si>
  <si>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</si>
  <si>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</si>
  <si>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</si>
  <si>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</si>
  <si>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</si>
  <si>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</si>
  <si>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</si>
  <si>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</si>
  <si>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</si>
  <si>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</si>
  <si>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</si>
  <si>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</si>
  <si>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</si>
  <si>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</si>
  <si>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</si>
  <si>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</si>
  <si>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</si>
  <si>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</si>
  <si>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</si>
  <si>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</si>
  <si>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</si>
  <si>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</si>
  <si>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</si>
  <si>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</si>
  <si>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</si>
  <si>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</si>
  <si>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</si>
  <si>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</si>
  <si>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</si>
  <si>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</si>
  <si>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</si>
  <si>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</si>
  <si>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</si>
  <si>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</si>
  <si>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</si>
  <si>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</si>
  <si>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</si>
  <si>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</si>
  <si>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</si>
  <si>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</si>
  <si>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</si>
  <si>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</si>
  <si>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</si>
  <si>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</si>
  <si>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</si>
  <si>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</si>
  <si>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</si>
  <si>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</si>
  <si>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</si>
  <si>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</si>
  <si>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</si>
  <si>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</si>
  <si>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</si>
  <si>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</si>
  <si>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</si>
  <si>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</si>
  <si>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</si>
  <si>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</si>
  <si>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</si>
  <si>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</si>
  <si>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</si>
  <si>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</si>
  <si>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</si>
  <si>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</si>
  <si>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</si>
  <si>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</si>
  <si>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</si>
  <si>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</si>
  <si>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</si>
  <si>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</si>
  <si>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</si>
  <si>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</si>
  <si>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</si>
  <si>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</si>
  <si>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</si>
  <si>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</si>
  <si>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</si>
  <si>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</si>
  <si>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</si>
  <si>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</si>
  <si>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</si>
  <si>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</si>
  <si>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</si>
  <si>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</si>
  <si>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</si>
  <si>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</si>
  <si>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</si>
  <si>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</si>
  <si>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</si>
  <si>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</si>
  <si>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</si>
  <si>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</si>
  <si>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</si>
  <si>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</si>
  <si>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</si>
  <si>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</si>
  <si>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</si>
  <si>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</si>
  <si>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</si>
  <si>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</si>
  <si>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</si>
  <si>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</si>
  <si>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</si>
  <si>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</si>
  <si>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</si>
  <si>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</si>
  <si>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</si>
  <si>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</si>
  <si>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</si>
  <si>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</si>
  <si>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</si>
  <si>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</si>
  <si>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</si>
  <si>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</si>
  <si>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</si>
  <si>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</si>
  <si>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</si>
  <si>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</si>
  <si>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</si>
  <si>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</si>
  <si>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</si>
  <si>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</si>
  <si>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</si>
  <si>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</si>
  <si>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</si>
  <si>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</si>
  <si>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</si>
  <si>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</si>
  <si>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</si>
  <si>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</si>
  <si>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</si>
  <si>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</si>
  <si>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</si>
  <si>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</si>
  <si>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</si>
  <si>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</si>
  <si>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</si>
  <si>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</si>
  <si>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</si>
  <si>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</si>
  <si>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</si>
  <si>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</si>
  <si>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</si>
  <si>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</si>
  <si>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</si>
  <si>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</si>
  <si>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</si>
  <si>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</si>
  <si>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</si>
  <si>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</si>
  <si>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</si>
  <si>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</si>
  <si>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</si>
  <si>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</si>
  <si>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</si>
  <si>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</si>
  <si>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</si>
  <si>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</si>
  <si>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</si>
  <si>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</si>
  <si>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</si>
  <si>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</si>
  <si>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</si>
  <si>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</si>
  <si>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</si>
  <si>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</si>
  <si>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</si>
  <si>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</si>
  <si>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</si>
  <si>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</si>
  <si>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</si>
  <si>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</si>
  <si>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</si>
  <si>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</si>
  <si>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</si>
  <si>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</si>
  <si>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</si>
  <si>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</si>
  <si>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</si>
  <si>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</si>
  <si>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</si>
  <si>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</si>
  <si>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</si>
  <si>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</si>
  <si>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</si>
  <si>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</si>
  <si>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</si>
  <si>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</si>
  <si>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</si>
  <si>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</si>
  <si>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</si>
  <si>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</si>
  <si>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</si>
  <si>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</si>
  <si>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</si>
  <si>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</si>
  <si>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</si>
  <si>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</si>
  <si>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</si>
  <si>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</si>
  <si>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</si>
  <si>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</si>
  <si>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</si>
  <si>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</si>
  <si>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</si>
  <si>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</si>
  <si>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</si>
  <si>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</si>
  <si>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</si>
  <si>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</si>
  <si>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</si>
  <si>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</si>
  <si>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</si>
  <si>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</si>
  <si>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</si>
  <si>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</si>
  <si>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</si>
  <si>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</si>
  <si>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</si>
  <si>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</si>
  <si>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</si>
  <si>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</si>
  <si>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</si>
  <si>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</si>
  <si>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</si>
  <si>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</si>
  <si>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</si>
  <si>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</si>
  <si>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</si>
  <si>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</si>
  <si>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</si>
  <si>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</si>
  <si>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</si>
  <si>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</si>
  <si>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</si>
  <si>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</si>
  <si>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</si>
  <si>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</si>
  <si>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</si>
  <si>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</si>
  <si>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</si>
  <si>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</si>
  <si>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</si>
  <si>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</si>
  <si>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</si>
  <si>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</si>
  <si>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</si>
  <si>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</si>
  <si>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</si>
  <si>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</si>
  <si>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</si>
  <si>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</si>
  <si>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</si>
  <si>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</si>
  <si>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</si>
  <si>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</si>
  <si>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</si>
  <si>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</si>
  <si>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</si>
  <si>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</si>
  <si>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</si>
  <si>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</si>
  <si>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</si>
  <si>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</si>
  <si>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</si>
  <si>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</si>
  <si>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</si>
  <si>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</si>
  <si>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</si>
  <si>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</si>
  <si>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</si>
  <si>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</si>
  <si>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</si>
  <si>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</si>
  <si>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</si>
  <si>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</si>
  <si>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</si>
  <si>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</si>
  <si>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</si>
  <si>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</si>
  <si>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</si>
  <si>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</si>
  <si>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</si>
  <si>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</si>
  <si>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</si>
  <si>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</si>
  <si>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</si>
  <si>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</si>
  <si>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</si>
  <si>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</si>
  <si>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</si>
  <si>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</si>
  <si>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</si>
  <si>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</si>
  <si>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</si>
  <si>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</si>
  <si>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</si>
  <si>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</si>
  <si>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</si>
  <si>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</si>
  <si>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</si>
  <si>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</si>
  <si>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</si>
  <si>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</si>
  <si>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</si>
  <si>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</si>
  <si>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</si>
  <si>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</si>
  <si>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</si>
  <si>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</si>
  <si>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</si>
  <si>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</si>
  <si>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</si>
  <si>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</si>
  <si>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</si>
  <si>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</si>
  <si>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</si>
  <si>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</si>
  <si>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</si>
  <si>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</si>
  <si>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</si>
  <si>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</si>
  <si>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</si>
  <si>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</si>
  <si>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</si>
  <si>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</si>
  <si>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</si>
  <si>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</si>
  <si>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</si>
  <si>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</si>
  <si>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</si>
  <si>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</si>
  <si>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</si>
  <si>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</si>
  <si>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</si>
  <si>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</si>
  <si>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</si>
  <si>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</si>
  <si>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</si>
  <si>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</si>
  <si>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</si>
  <si>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</si>
  <si>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</si>
  <si>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</si>
  <si>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</si>
  <si>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</si>
  <si>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</si>
  <si>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</si>
  <si>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</si>
  <si>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</si>
  <si>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</si>
  <si>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</si>
  <si>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</si>
  <si>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</si>
  <si>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</si>
  <si>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</si>
  <si>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</si>
  <si>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</si>
  <si>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</si>
  <si>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</si>
  <si>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</si>
  <si>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</si>
  <si>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</si>
  <si>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</si>
  <si>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</si>
  <si>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</si>
  <si>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</si>
  <si>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</si>
  <si>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</si>
  <si>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</si>
  <si>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</si>
  <si>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</si>
  <si>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</si>
  <si>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</si>
  <si>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</si>
  <si>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</si>
  <si>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</si>
  <si>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</si>
  <si>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</si>
  <si>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</si>
  <si>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</si>
  <si>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</si>
  <si>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</si>
  <si>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</si>
  <si>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</si>
  <si>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</si>
  <si>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</si>
  <si>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</si>
  <si>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</si>
  <si>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</si>
  <si>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</si>
  <si>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</si>
  <si>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</si>
  <si>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</si>
  <si>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</si>
  <si>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</si>
  <si>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</si>
  <si>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</si>
  <si>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</si>
  <si>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</si>
  <si>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</si>
  <si>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</si>
  <si>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</si>
  <si>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</si>
  <si>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</si>
  <si>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</si>
  <si>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</si>
  <si>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</si>
  <si>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</si>
  <si>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</si>
  <si>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</si>
  <si>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</si>
  <si>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</si>
  <si>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</si>
  <si>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</si>
  <si>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</si>
  <si>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</si>
  <si>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</si>
  <si>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</si>
  <si>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</si>
  <si>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</si>
  <si>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</si>
  <si>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</si>
  <si>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</si>
  <si>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</si>
  <si>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</si>
  <si>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</si>
  <si>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</si>
  <si>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</si>
  <si>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</si>
  <si>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</si>
  <si>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</si>
  <si>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</si>
  <si>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</si>
  <si>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</si>
  <si>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</si>
  <si>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</si>
  <si>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</si>
  <si>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</si>
  <si>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</si>
  <si>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</si>
  <si>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</si>
  <si>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</si>
  <si>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</si>
  <si>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</si>
  <si>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</si>
  <si>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</si>
  <si>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</si>
  <si>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</si>
  <si>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</si>
  <si>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</si>
  <si>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</si>
  <si>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</si>
  <si>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</si>
  <si>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</si>
  <si>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</si>
  <si>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</si>
  <si>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</si>
  <si>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</si>
  <si>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</si>
  <si>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</si>
  <si>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</si>
  <si>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</si>
  <si>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</si>
  <si>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</si>
  <si>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</si>
  <si>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</si>
  <si>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</si>
  <si>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</si>
  <si>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</si>
  <si>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</si>
  <si>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</si>
  <si>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</si>
  <si>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</si>
  <si>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</si>
  <si>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</si>
  <si>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</si>
  <si>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</si>
  <si>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</si>
  <si>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</si>
  <si>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</si>
  <si>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</si>
  <si>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</si>
  <si>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</si>
  <si>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</si>
  <si>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</si>
  <si>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</si>
  <si>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</si>
  <si>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</si>
  <si>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</si>
  <si>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</si>
  <si>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</si>
  <si>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</si>
  <si>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</si>
  <si>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</si>
  <si>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</si>
  <si>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</si>
  <si>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</si>
  <si>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</si>
  <si>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</si>
  <si>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</si>
  <si>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</si>
  <si>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</si>
  <si>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</si>
  <si>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</si>
  <si>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</si>
  <si>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</si>
  <si>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</si>
  <si>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</si>
  <si>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</si>
  <si>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</si>
  <si>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</si>
  <si>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</si>
  <si>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</si>
  <si>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</si>
  <si>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</si>
  <si>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</si>
  <si>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</si>
  <si>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</si>
  <si>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</si>
  <si>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</si>
  <si>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</si>
  <si>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</si>
  <si>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</si>
  <si>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</si>
  <si>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</si>
  <si>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</si>
  <si>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</si>
  <si>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</si>
  <si>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</si>
  <si>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</si>
  <si>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</si>
  <si>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</si>
  <si>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</si>
  <si>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</si>
  <si>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</si>
  <si>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</si>
  <si>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</si>
  <si>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</si>
  <si>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</si>
  <si>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</si>
  <si>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</si>
  <si>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</si>
  <si>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</si>
  <si>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</si>
  <si>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</si>
  <si>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</si>
  <si>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</si>
  <si>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</si>
  <si>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</si>
  <si>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</si>
  <si>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</si>
  <si>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</si>
  <si>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</si>
  <si>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</si>
  <si>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</si>
  <si>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</si>
  <si>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</si>
  <si>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</si>
  <si>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</si>
  <si>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</si>
  <si>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</si>
  <si>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</si>
  <si>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</si>
  <si>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</si>
  <si>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</si>
  <si>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</si>
  <si>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</si>
  <si>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</si>
  <si>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</si>
  <si>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</si>
  <si>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</si>
  <si>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</si>
  <si>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</si>
  <si>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</si>
  <si>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</si>
  <si>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</si>
  <si>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</si>
  <si>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</si>
  <si>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</si>
  <si>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</si>
  <si>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</si>
  <si>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</si>
  <si>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</si>
  <si>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</si>
  <si>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</si>
  <si>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</si>
  <si>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</si>
  <si>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</si>
  <si>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</si>
  <si>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</si>
  <si>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</si>
  <si>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</si>
  <si>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</si>
  <si>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</si>
  <si>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</si>
  <si>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</si>
  <si>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</si>
  <si>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</si>
  <si>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</si>
  <si>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</si>
  <si>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</si>
  <si>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</si>
  <si>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</si>
  <si>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</si>
  <si>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</si>
  <si>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</si>
  <si>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</si>
  <si>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</si>
  <si>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</si>
  <si>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</si>
  <si>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</si>
  <si>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</si>
  <si>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</si>
  <si>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</si>
  <si>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</si>
  <si>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</si>
  <si>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</si>
  <si>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</si>
  <si>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</si>
  <si>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</si>
  <si>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</si>
  <si>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</si>
  <si>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</si>
  <si>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</si>
  <si>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</si>
  <si>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</si>
  <si>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</si>
  <si>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</si>
  <si>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</si>
  <si>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</si>
  <si>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</si>
  <si>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</si>
  <si>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</si>
  <si>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</si>
  <si>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</si>
  <si>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</si>
  <si>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</si>
  <si>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</si>
  <si>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</si>
  <si>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</si>
  <si>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</si>
  <si>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</si>
  <si>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</si>
  <si>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</si>
  <si>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</si>
  <si>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</si>
  <si>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</si>
  <si>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</si>
  <si>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</si>
  <si>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</si>
  <si>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</si>
  <si>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</si>
  <si>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</si>
  <si>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</si>
  <si>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</si>
  <si>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</si>
  <si>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</si>
  <si>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</si>
  <si>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</si>
  <si>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</si>
  <si>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</si>
  <si>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</si>
  <si>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</si>
  <si>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</si>
  <si>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</si>
  <si>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</si>
  <si>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</si>
  <si>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</si>
  <si>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</si>
  <si>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</si>
  <si>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</si>
  <si>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</si>
  <si>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</si>
  <si>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</si>
  <si>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</si>
  <si>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</si>
  <si>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</si>
  <si>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</si>
  <si>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</si>
  <si>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</si>
  <si>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</si>
  <si>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</si>
  <si>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</si>
  <si>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</si>
  <si>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</si>
  <si>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</si>
  <si>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</si>
  <si>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</si>
  <si>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</si>
  <si>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</si>
  <si>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</si>
  <si>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</si>
  <si>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</si>
  <si>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</si>
  <si>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</si>
  <si>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</si>
  <si>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</si>
  <si>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</si>
  <si>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</si>
  <si>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</si>
  <si>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</si>
  <si>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</si>
  <si>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</si>
  <si>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</si>
  <si>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</si>
  <si>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</si>
  <si>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</si>
  <si>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</si>
  <si>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</si>
  <si>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</si>
  <si>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</si>
  <si>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</si>
  <si>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</si>
  <si>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</si>
  <si>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</si>
  <si>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</si>
  <si>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</si>
  <si>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</si>
  <si>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</si>
  <si>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</si>
  <si>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</si>
  <si>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</si>
  <si>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</si>
  <si>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</si>
  <si>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</si>
  <si>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</si>
  <si>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</si>
  <si>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</si>
  <si>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</si>
  <si>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</si>
  <si>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</si>
  <si>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</si>
  <si>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</si>
  <si>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</si>
  <si>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</si>
  <si>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</si>
  <si>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</si>
  <si>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</si>
  <si>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</si>
  <si>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</si>
  <si>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</si>
  <si>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</si>
  <si>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</si>
  <si>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</si>
  <si>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</si>
  <si>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</si>
  <si>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</si>
  <si>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</si>
  <si>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</si>
  <si>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</si>
  <si>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</si>
  <si>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</si>
  <si>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</si>
  <si>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</si>
  <si>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</si>
  <si>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</si>
  <si>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</si>
  <si>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</si>
  <si>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</si>
  <si>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</si>
  <si>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</si>
  <si>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</si>
  <si>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</si>
  <si>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</si>
  <si>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</si>
  <si>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</si>
  <si>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</si>
  <si>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</si>
  <si>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</si>
  <si>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</si>
  <si>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</si>
  <si>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</si>
  <si>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</si>
  <si>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</si>
  <si>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</si>
  <si>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</si>
  <si>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</si>
  <si>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</si>
  <si>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</si>
  <si>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</si>
  <si>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</si>
  <si>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</si>
  <si>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</si>
  <si>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</si>
  <si>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</si>
  <si>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</si>
  <si>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</si>
  <si>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</si>
  <si>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</si>
  <si>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</si>
  <si>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</si>
  <si>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</si>
  <si>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</si>
  <si>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</si>
  <si>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</si>
  <si>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</si>
  <si>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</si>
  <si>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</si>
  <si>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</si>
  <si>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</si>
  <si>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</si>
  <si>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</si>
  <si>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</si>
  <si>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</si>
  <si>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</si>
  <si>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</si>
  <si>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</si>
  <si>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</si>
  <si>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</si>
  <si>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</si>
  <si>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</si>
  <si>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</si>
  <si>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</si>
  <si>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</si>
  <si>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</si>
  <si>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</si>
  <si>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</si>
  <si>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</si>
  <si>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</si>
  <si>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</si>
  <si>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</si>
  <si>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</si>
  <si>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</si>
  <si>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</si>
  <si>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</si>
  <si>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</si>
  <si>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</si>
  <si>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</si>
  <si>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</si>
  <si>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</si>
  <si>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</si>
  <si>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</si>
  <si>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</si>
  <si>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</si>
  <si>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</si>
  <si>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</si>
  <si>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</si>
  <si>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</si>
  <si>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</si>
  <si>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</si>
  <si>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</si>
  <si>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</si>
  <si>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</si>
  <si>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</si>
  <si>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</si>
  <si>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</si>
  <si>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</si>
  <si>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</si>
  <si>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</si>
  <si>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</si>
  <si>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</si>
  <si>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</si>
  <si>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</si>
  <si>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</si>
  <si>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</si>
  <si>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</si>
  <si>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</si>
  <si>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</si>
  <si>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</si>
  <si>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</si>
  <si>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</si>
  <si>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</si>
  <si>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</si>
  <si>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</si>
  <si>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</si>
  <si>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</si>
  <si>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</si>
  <si>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</si>
  <si>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</si>
  <si>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</si>
  <si>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</si>
  <si>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</si>
  <si>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</si>
  <si>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</si>
  <si>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</si>
  <si>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</si>
  <si>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</si>
  <si>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</si>
  <si>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</si>
  <si>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</si>
  <si>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</si>
  <si>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</si>
  <si>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</si>
  <si>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</si>
  <si>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</si>
  <si>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</si>
  <si>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</si>
  <si>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</si>
  <si>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</si>
  <si>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</si>
  <si>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</si>
  <si>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</si>
  <si>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</si>
  <si>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</si>
  <si>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</si>
  <si>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</si>
  <si>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</si>
  <si>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</si>
  <si>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</si>
  <si>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</si>
  <si>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</si>
  <si>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</si>
  <si>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</si>
  <si>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</si>
  <si>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</si>
  <si>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</si>
  <si>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</si>
  <si>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</si>
  <si>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</si>
  <si>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</si>
  <si>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</si>
  <si>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</si>
  <si>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</si>
  <si>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</si>
  <si>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</si>
  <si>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</si>
  <si>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</si>
  <si>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</si>
  <si>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</si>
  <si>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</si>
  <si>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</si>
  <si>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</si>
  <si>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</si>
  <si>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</si>
  <si>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</si>
  <si>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</si>
  <si>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</si>
  <si>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</si>
  <si>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</si>
  <si>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</si>
  <si>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</si>
  <si>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</si>
  <si>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</si>
  <si>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</si>
  <si>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</si>
  <si>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</si>
  <si>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</si>
  <si>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</si>
  <si>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</si>
  <si>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</si>
  <si>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</si>
  <si>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</si>
  <si>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</si>
  <si>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</si>
  <si>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</si>
  <si>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</si>
  <si>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</si>
  <si>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</si>
  <si>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</si>
  <si>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</si>
  <si>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</si>
  <si>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</si>
  <si>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</si>
  <si>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</si>
  <si>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</si>
  <si>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</si>
  <si>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</si>
  <si>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</si>
  <si>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</si>
  <si>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</si>
  <si>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</si>
  <si>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</si>
  <si>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</si>
  <si>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</si>
  <si>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</si>
  <si>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</si>
  <si>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</si>
  <si>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</si>
  <si>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</si>
  <si>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</si>
  <si>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</si>
  <si>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</si>
  <si>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</si>
  <si>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</si>
  <si>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</si>
  <si>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</si>
  <si>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</si>
  <si>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</si>
  <si>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</si>
  <si>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</si>
  <si>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</si>
  <si>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</si>
  <si>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</si>
  <si>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</si>
  <si>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</si>
  <si>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</si>
  <si>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</si>
  <si>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</si>
  <si>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</si>
  <si>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</si>
  <si>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</si>
  <si>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</si>
  <si>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</si>
  <si>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</si>
  <si>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</si>
  <si>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</si>
  <si>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</si>
  <si>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</si>
  <si>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</si>
  <si>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</si>
  <si>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</si>
  <si>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</si>
  <si>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</si>
  <si>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</si>
  <si>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</si>
  <si>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</si>
  <si>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</si>
  <si>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</si>
  <si>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</si>
  <si>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</si>
  <si>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</si>
  <si>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</si>
  <si>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</si>
  <si>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</si>
  <si>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</si>
  <si>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</si>
  <si>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</si>
  <si>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</si>
  <si>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</si>
  <si>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</si>
  <si>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</si>
  <si>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</si>
  <si>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</si>
  <si>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</si>
  <si>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</si>
  <si>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</si>
  <si>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</si>
  <si>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</si>
  <si>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</si>
  <si>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</si>
  <si>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</si>
  <si>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</si>
  <si>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</si>
  <si>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</si>
  <si>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</si>
  <si>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</si>
  <si>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</si>
  <si>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</si>
  <si>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</si>
  <si>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</si>
  <si>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</si>
  <si>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</si>
  <si>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</si>
  <si>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</si>
  <si>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</si>
  <si>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</si>
  <si>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</si>
  <si>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</si>
  <si>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</si>
  <si>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</si>
  <si>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</si>
  <si>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</si>
  <si>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</si>
  <si>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</si>
  <si>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</si>
  <si>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</si>
  <si>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</si>
  <si>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</si>
  <si>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</si>
  <si>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</si>
  <si>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</si>
  <si>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</si>
  <si>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</si>
  <si>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</si>
  <si>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</si>
  <si>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</si>
  <si>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</si>
  <si>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</si>
  <si>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</si>
  <si>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</si>
  <si>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</si>
  <si>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</si>
  <si>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</si>
  <si>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</si>
  <si>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</si>
  <si>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</si>
  <si>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</si>
  <si>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</si>
  <si>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</si>
  <si>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</si>
  <si>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</si>
  <si>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</si>
  <si>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</si>
  <si>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</si>
  <si>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</si>
  <si>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</si>
  <si>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</si>
  <si>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</si>
  <si>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</si>
  <si>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</si>
  <si>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</si>
  <si>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</si>
  <si>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</si>
  <si>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</si>
  <si>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</si>
  <si>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</si>
  <si>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</si>
  <si>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</si>
  <si>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</si>
  <si>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</si>
  <si>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</si>
  <si>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</si>
  <si>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</si>
  <si>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</si>
  <si>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</si>
  <si>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</si>
  <si>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</si>
  <si>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</si>
  <si>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</si>
  <si>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</si>
  <si>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</si>
  <si>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</si>
  <si>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</si>
  <si>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</si>
  <si>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</si>
  <si>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</si>
  <si>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</si>
  <si>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</si>
  <si>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</si>
  <si>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</si>
  <si>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</si>
  <si>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</si>
  <si>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</si>
  <si>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</si>
  <si>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</si>
  <si>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</si>
  <si>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</si>
  <si>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</si>
  <si>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</si>
  <si>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</si>
  <si>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</si>
  <si>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</si>
  <si>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</si>
  <si>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</si>
  <si>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</si>
  <si>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</si>
  <si>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</si>
  <si>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</si>
  <si>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</si>
  <si>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</si>
  <si>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</si>
  <si>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</si>
  <si>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</si>
  <si>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</si>
  <si>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</si>
  <si>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</si>
  <si>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</si>
  <si>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</si>
  <si>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</si>
  <si>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</si>
  <si>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</si>
  <si>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</si>
  <si>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</si>
  <si>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</si>
  <si>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</si>
  <si>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</si>
  <si>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</si>
  <si>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</si>
  <si>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</si>
  <si>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</si>
  <si>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</si>
  <si>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</si>
  <si>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</si>
  <si>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</si>
  <si>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</si>
  <si>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</si>
  <si>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</si>
  <si>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</si>
  <si>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</si>
  <si>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</si>
  <si>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</si>
  <si>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</si>
  <si>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</si>
  <si>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</si>
  <si>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</si>
  <si>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</si>
  <si>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</si>
  <si>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</si>
  <si>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</si>
  <si>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</si>
  <si>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</si>
  <si>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</si>
  <si>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</si>
  <si>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</si>
  <si>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</si>
  <si>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</si>
  <si>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</si>
  <si>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</si>
  <si>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</si>
  <si>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</si>
  <si>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</si>
  <si>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</si>
  <si>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</si>
  <si>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</si>
  <si>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</si>
  <si>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</si>
  <si>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</si>
  <si>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</si>
  <si>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</si>
  <si>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</si>
  <si>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</si>
  <si>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</si>
  <si>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</si>
  <si>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</si>
  <si>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</si>
  <si>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</si>
  <si>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</si>
  <si>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</si>
  <si>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</si>
  <si>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</si>
  <si>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</si>
  <si>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</si>
  <si>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</si>
  <si>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</si>
  <si>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</si>
  <si>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</si>
  <si>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</si>
  <si>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</si>
  <si>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</si>
  <si>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</si>
  <si>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</si>
  <si>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</si>
  <si>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</si>
  <si>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</si>
  <si>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</si>
  <si>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</si>
  <si>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</si>
  <si>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</si>
  <si>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</si>
  <si>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</si>
  <si>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</si>
  <si>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</si>
  <si>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</si>
  <si>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</si>
  <si>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</si>
  <si>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</si>
  <si>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</si>
  <si>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</si>
  <si>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</si>
  <si>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</si>
  <si>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</si>
  <si>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</si>
  <si>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</si>
  <si>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</si>
  <si>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</si>
  <si>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</si>
  <si>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</si>
  <si>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</si>
  <si>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</si>
  <si>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</si>
  <si>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</si>
  <si>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</si>
  <si>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</si>
  <si>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</si>
  <si>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</si>
  <si>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</si>
  <si>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</si>
  <si>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</si>
  <si>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</si>
  <si>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</si>
  <si>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</si>
  <si>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</si>
  <si>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</si>
  <si>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</si>
  <si>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</si>
  <si>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</si>
  <si>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</si>
  <si>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</si>
  <si>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</si>
  <si>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</si>
  <si>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</si>
  <si>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</si>
  <si>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</si>
  <si>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</si>
  <si>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</si>
  <si>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</si>
  <si>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</si>
  <si>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</si>
  <si>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</si>
  <si>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</si>
  <si>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</si>
  <si>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</si>
  <si>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</si>
  <si>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</si>
  <si>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</si>
  <si>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</si>
  <si>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</si>
  <si>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</si>
  <si>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</si>
  <si>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</si>
  <si>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</si>
  <si>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</si>
  <si>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</si>
  <si>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</si>
  <si>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</si>
  <si>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</si>
  <si>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</si>
  <si>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</si>
  <si>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</si>
  <si>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</si>
  <si>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</si>
  <si>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</si>
  <si>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</si>
  <si>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</si>
  <si>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</si>
  <si>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</si>
  <si>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</si>
  <si>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</si>
  <si>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</si>
  <si>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</si>
  <si>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</si>
  <si>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</si>
  <si>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</si>
  <si>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</si>
  <si>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</si>
  <si>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</si>
  <si>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</si>
  <si>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</si>
  <si>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</si>
  <si>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</si>
  <si>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</si>
  <si>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</si>
  <si>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</si>
  <si>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</si>
  <si>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</si>
  <si>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</si>
  <si>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</si>
  <si>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</si>
  <si>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</si>
  <si>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</si>
  <si>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</si>
  <si>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</si>
  <si>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</si>
  <si>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</si>
  <si>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</si>
  <si>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</si>
  <si>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</si>
  <si>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</si>
  <si>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</si>
  <si>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</si>
  <si>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</si>
  <si>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</si>
  <si>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</si>
  <si>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</si>
  <si>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</si>
  <si>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</si>
  <si>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</si>
  <si>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</si>
  <si>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</si>
  <si>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</si>
  <si>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</si>
  <si>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</si>
  <si>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</si>
  <si>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</si>
  <si>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</si>
  <si>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</si>
  <si>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</si>
  <si>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</si>
  <si>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</si>
  <si>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</si>
  <si>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</si>
  <si>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</si>
  <si>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</si>
  <si>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</si>
  <si>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</si>
  <si>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</si>
  <si>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</si>
  <si>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</si>
  <si>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</si>
  <si>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</si>
  <si>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</si>
  <si>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</si>
  <si>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</si>
  <si>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</si>
  <si>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</si>
  <si>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</si>
  <si>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</si>
  <si>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</si>
  <si>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</si>
  <si>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</si>
  <si>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</si>
  <si>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</si>
  <si>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</si>
  <si>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</si>
  <si>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</si>
  <si>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</si>
  <si>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</si>
  <si>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</si>
  <si>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</si>
  <si>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</si>
  <si>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</si>
  <si>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</si>
  <si>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</si>
  <si>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</si>
  <si>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</si>
  <si>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</si>
  <si>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</si>
  <si>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</si>
  <si>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</si>
  <si>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</si>
  <si>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</si>
  <si>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</si>
  <si>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</si>
  <si>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</si>
  <si>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</si>
  <si>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</si>
  <si>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</si>
  <si>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</si>
  <si>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</si>
  <si>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</si>
  <si>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</si>
  <si>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</si>
  <si>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</si>
  <si>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</si>
  <si>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</si>
  <si>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</si>
  <si>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</si>
  <si>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</si>
  <si>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</si>
  <si>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</si>
  <si>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</si>
  <si>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</si>
  <si>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</si>
  <si>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</si>
  <si>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</si>
  <si>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</si>
  <si>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</si>
  <si>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</si>
  <si>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</si>
  <si>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</si>
  <si>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</si>
  <si>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</si>
  <si>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</si>
  <si>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</si>
  <si>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</si>
  <si>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</si>
  <si>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</si>
  <si>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</si>
  <si>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</si>
  <si>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</si>
  <si>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</si>
  <si>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</si>
  <si>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</si>
  <si>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</si>
  <si>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</si>
  <si>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</si>
  <si>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</si>
  <si>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</si>
  <si>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</si>
  <si>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</si>
  <si>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</si>
  <si>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</si>
  <si>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</si>
  <si>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</si>
  <si>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</si>
  <si>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</si>
  <si>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</si>
  <si>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</si>
  <si>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</si>
  <si>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</si>
  <si>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</si>
  <si>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</si>
  <si>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</si>
  <si>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</si>
  <si>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</si>
  <si>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</si>
  <si>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</si>
  <si>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</si>
  <si>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</si>
  <si>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</si>
  <si>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</si>
  <si>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</si>
  <si>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</si>
  <si>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</si>
  <si>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</si>
  <si>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</si>
  <si>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</si>
  <si>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</si>
  <si>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</si>
  <si>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</si>
  <si>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</si>
  <si>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</si>
  <si>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</si>
  <si>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</si>
  <si>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</si>
  <si>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</si>
  <si>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</si>
  <si>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</si>
  <si>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</si>
  <si>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</si>
  <si>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</si>
  <si>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</si>
  <si>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</si>
  <si>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</si>
  <si>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</si>
  <si>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</si>
  <si>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</si>
  <si>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</si>
  <si>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</si>
  <si>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</si>
  <si>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</si>
  <si>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</si>
  <si>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</si>
  <si>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</si>
  <si>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</si>
  <si>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</si>
  <si>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</si>
  <si>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</si>
  <si>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</si>
  <si>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</si>
  <si>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</si>
  <si>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</si>
  <si>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</si>
  <si>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</si>
  <si>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</si>
  <si>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</si>
  <si>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</si>
  <si>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</si>
  <si>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</si>
  <si>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</si>
  <si>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</si>
  <si>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</si>
  <si>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</si>
  <si>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</si>
  <si>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</si>
  <si>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</si>
  <si>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</si>
  <si>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</si>
  <si>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</si>
  <si>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</si>
  <si>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</si>
  <si>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</si>
  <si>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</si>
  <si>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</si>
  <si>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</si>
  <si>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</si>
  <si>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</si>
  <si>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</si>
  <si>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</si>
  <si>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</si>
  <si>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</si>
  <si>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</si>
  <si>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</si>
  <si>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</si>
  <si>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</si>
  <si>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</si>
  <si>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</si>
  <si>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</si>
  <si>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</si>
  <si>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</si>
  <si>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</si>
  <si>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</si>
  <si>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</si>
  <si>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</si>
  <si>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</si>
  <si>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</si>
  <si>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</si>
  <si>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</si>
  <si>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</si>
  <si>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</si>
  <si>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</si>
  <si>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</si>
  <si>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</si>
  <si>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</si>
  <si>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</si>
  <si>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</si>
  <si>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</si>
  <si>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</si>
  <si>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</si>
  <si>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</si>
  <si>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</si>
  <si>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</si>
  <si>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</si>
  <si>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</si>
  <si>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</si>
  <si>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</si>
  <si>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</si>
  <si>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</si>
  <si>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</si>
  <si>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</si>
  <si>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</si>
  <si>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</si>
  <si>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</si>
  <si>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</si>
  <si>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</si>
  <si>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</si>
  <si>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</si>
  <si>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</si>
  <si>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</si>
  <si>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</si>
  <si>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</si>
  <si>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</si>
  <si>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</si>
  <si>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</si>
  <si>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</si>
  <si>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</si>
  <si>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</si>
  <si>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</si>
  <si>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</si>
  <si>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</si>
  <si>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</si>
  <si>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</si>
  <si>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</si>
  <si>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</si>
  <si>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</si>
  <si>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</si>
  <si>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</si>
  <si>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</si>
  <si>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</si>
  <si>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</si>
  <si>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</si>
  <si>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</si>
  <si>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</si>
  <si>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</si>
  <si>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</si>
  <si>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</si>
  <si>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</si>
  <si>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</si>
  <si>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</si>
  <si>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</si>
  <si>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</si>
  <si>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</si>
  <si>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</si>
  <si>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</si>
  <si>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</si>
  <si>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</si>
  <si>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</si>
  <si>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</si>
  <si>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</si>
  <si>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</si>
  <si>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</si>
  <si>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</si>
  <si>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</si>
  <si>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</si>
  <si>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</si>
  <si>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</si>
  <si>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</si>
  <si>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</si>
  <si>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</si>
  <si>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</si>
  <si>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</si>
  <si>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</si>
  <si>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</si>
  <si>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</si>
  <si>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</si>
  <si>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</si>
  <si>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</si>
  <si>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</si>
  <si>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</si>
  <si>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</si>
  <si>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</si>
  <si>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</si>
  <si>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</si>
  <si>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</si>
  <si>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</si>
  <si>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</si>
  <si>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</si>
  <si>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</si>
  <si>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</si>
  <si>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</si>
  <si>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</si>
  <si>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</si>
  <si>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</si>
  <si>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</si>
  <si>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</si>
  <si>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</si>
  <si>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</si>
  <si>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</si>
  <si>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</si>
  <si>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</si>
  <si>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</si>
  <si>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</si>
  <si>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</si>
  <si>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</si>
  <si>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</si>
  <si>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</si>
  <si>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</si>
  <si>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</si>
  <si>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</si>
  <si>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</si>
  <si>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</si>
  <si>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</si>
  <si>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</si>
  <si>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</si>
  <si>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</si>
  <si>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</si>
  <si>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</si>
  <si>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</si>
  <si>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</si>
  <si>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</si>
  <si>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</si>
  <si>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</si>
  <si>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</si>
  <si>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</si>
  <si>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</si>
  <si>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</si>
  <si>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</si>
  <si>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</si>
  <si>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</si>
  <si>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</si>
  <si>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</si>
  <si>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</si>
  <si>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</si>
  <si>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</si>
  <si>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</si>
  <si>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</si>
  <si>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</si>
  <si>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</si>
  <si>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</si>
  <si>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</si>
  <si>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</si>
  <si>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</si>
  <si>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</si>
  <si>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</si>
  <si>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</si>
  <si>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</si>
  <si>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</si>
  <si>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</si>
  <si>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</si>
  <si>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</si>
  <si>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</si>
  <si>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</si>
  <si>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</si>
  <si>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</si>
  <si>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</si>
  <si>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</si>
  <si>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</si>
  <si>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</si>
  <si>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</si>
  <si>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</si>
  <si>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</si>
  <si>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</si>
  <si>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</si>
  <si>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</si>
  <si>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</si>
  <si>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</si>
  <si>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</si>
  <si>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</si>
  <si>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</si>
  <si>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</si>
  <si>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</si>
  <si>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</si>
  <si>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</si>
  <si>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</si>
  <si>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</si>
  <si>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</si>
  <si>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</si>
  <si>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</si>
  <si>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</si>
  <si>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</si>
  <si>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</si>
  <si>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</si>
  <si>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</si>
  <si>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</si>
  <si>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</si>
  <si>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</si>
  <si>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</si>
  <si>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</si>
  <si>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</si>
  <si>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</si>
  <si>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</si>
  <si>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</si>
  <si>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</si>
  <si>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</si>
  <si>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</si>
  <si>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</si>
  <si>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</si>
  <si>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</si>
  <si>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</si>
  <si>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</si>
  <si>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</si>
  <si>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</si>
  <si>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</si>
  <si>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</si>
  <si>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</si>
  <si>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</si>
  <si>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</si>
  <si>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</si>
  <si>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</si>
  <si>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</si>
  <si>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</si>
  <si>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</si>
  <si>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</si>
  <si>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</si>
  <si>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</si>
  <si>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</si>
  <si>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</si>
  <si>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</si>
  <si>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</si>
  <si>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</si>
  <si>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</si>
  <si>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</si>
  <si>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</si>
  <si>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</si>
  <si>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</si>
  <si>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</si>
  <si>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</si>
  <si>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</si>
  <si>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</si>
  <si>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</si>
  <si>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</si>
  <si>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</si>
  <si>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</si>
  <si>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</si>
  <si>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</si>
  <si>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</si>
  <si>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</si>
  <si>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</si>
  <si>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</si>
  <si>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</si>
  <si>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</si>
  <si>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</si>
  <si>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</si>
  <si>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</si>
  <si>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</si>
  <si>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</si>
  <si>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</si>
  <si>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</si>
  <si>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</si>
  <si>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</si>
  <si>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</si>
  <si>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</si>
  <si>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</si>
  <si>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</si>
  <si>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</si>
  <si>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</si>
  <si>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</si>
  <si>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</si>
  <si>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</si>
  <si>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</si>
  <si>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</si>
  <si>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</si>
  <si>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</si>
  <si>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</si>
  <si>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</si>
  <si>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</si>
  <si>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</si>
  <si>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</si>
  <si>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</si>
  <si>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</si>
  <si>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</si>
  <si>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</si>
  <si>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</si>
  <si>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</si>
  <si>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</si>
  <si>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</si>
  <si>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</si>
  <si>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</si>
  <si>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</si>
  <si>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</si>
  <si>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</si>
  <si>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</si>
  <si>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</si>
  <si>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</si>
  <si>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</si>
  <si>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</si>
  <si>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</si>
  <si>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</si>
  <si>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</si>
  <si>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</si>
  <si>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</si>
  <si>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</si>
  <si>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</si>
  <si>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</si>
  <si>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</si>
  <si>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</si>
  <si>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</si>
  <si>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</si>
  <si>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</si>
  <si>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</si>
  <si>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</si>
  <si>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</si>
  <si>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</si>
  <si>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</si>
  <si>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</si>
  <si>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</si>
  <si>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</si>
  <si>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</si>
  <si>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</si>
  <si>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</si>
  <si>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</si>
  <si>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</si>
  <si>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</si>
  <si>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</si>
  <si>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</si>
  <si>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</si>
  <si>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</si>
  <si>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</si>
  <si>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</si>
  <si>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</si>
  <si>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</si>
  <si>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</si>
  <si>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</si>
  <si>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</si>
  <si>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</si>
  <si>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</si>
  <si>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</si>
  <si>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</si>
  <si>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</si>
  <si>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</si>
  <si>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</si>
  <si>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</si>
  <si>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</si>
  <si>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</si>
  <si>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</si>
  <si>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</si>
  <si>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</si>
  <si>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</si>
  <si>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</si>
  <si>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</si>
  <si>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</si>
  <si>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</si>
  <si>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</si>
  <si>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</si>
  <si>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</si>
  <si>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</si>
  <si>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</si>
  <si>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</si>
  <si>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</si>
  <si>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</si>
  <si>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</si>
  <si>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</si>
  <si>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</si>
  <si>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</si>
  <si>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</si>
  <si>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</si>
  <si>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</si>
  <si>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</si>
  <si>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</si>
  <si>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</si>
  <si>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</si>
  <si>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</si>
  <si>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</si>
  <si>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</si>
  <si>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</si>
  <si>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</si>
  <si>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</si>
  <si>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</si>
  <si>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</si>
  <si>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</si>
  <si>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</si>
  <si>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</si>
  <si>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</si>
  <si>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</si>
  <si>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</si>
  <si>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</si>
  <si>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</si>
  <si>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</si>
  <si>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</si>
  <si>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</si>
  <si>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</si>
  <si>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</si>
  <si>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</si>
  <si>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</si>
  <si>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</si>
  <si>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</si>
  <si>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</si>
  <si>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</si>
  <si>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</si>
  <si>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</si>
  <si>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</si>
  <si>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</si>
  <si>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</si>
  <si>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</si>
  <si>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</si>
  <si>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</si>
  <si>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</si>
  <si>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</si>
  <si>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</si>
  <si>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</si>
  <si>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</si>
  <si>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</si>
  <si>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</si>
  <si>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</si>
  <si>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</si>
  <si>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</si>
  <si>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</si>
  <si>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</si>
  <si>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</si>
  <si>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</si>
  <si>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</si>
  <si>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</si>
  <si>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</si>
  <si>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</si>
  <si>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</si>
  <si>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</si>
  <si>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</si>
  <si>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</si>
  <si>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</si>
  <si>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</si>
  <si>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</si>
  <si>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</si>
  <si>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</si>
  <si>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</si>
  <si>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</si>
  <si>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</si>
  <si>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</si>
  <si>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</si>
  <si>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</si>
  <si>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</si>
  <si>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</si>
  <si>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</si>
  <si>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</si>
  <si>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</si>
  <si>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</si>
  <si>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</si>
  <si>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</si>
  <si>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</si>
  <si>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</si>
  <si>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</si>
  <si>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</si>
  <si>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</si>
  <si>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</si>
  <si>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</si>
  <si>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</si>
  <si>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</si>
  <si>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</si>
  <si>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</si>
  <si>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</si>
  <si>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</si>
  <si>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</si>
  <si>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</si>
  <si>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</si>
  <si>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</si>
  <si>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</si>
  <si>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</si>
  <si>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</si>
  <si>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</si>
  <si>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</si>
  <si>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</si>
  <si>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</si>
  <si>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</si>
  <si>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</si>
  <si>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</si>
  <si>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</si>
  <si>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</si>
  <si>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</si>
  <si>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</si>
  <si>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</si>
  <si>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</si>
  <si>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</si>
  <si>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</si>
  <si>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</si>
  <si>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</si>
  <si>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</si>
  <si>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</si>
  <si>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</si>
  <si>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</si>
  <si>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</si>
  <si>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</si>
  <si>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</si>
  <si>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</si>
  <si>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</si>
  <si>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</si>
  <si>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</si>
  <si>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</si>
  <si>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</si>
  <si>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</si>
  <si>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</si>
  <si>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</si>
  <si>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</si>
  <si>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</si>
  <si>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</si>
  <si>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</si>
  <si>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</si>
  <si>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</si>
  <si>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</si>
  <si>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</si>
  <si>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</si>
  <si>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</si>
  <si>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</si>
  <si>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</si>
  <si>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</si>
  <si>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</si>
  <si>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</si>
  <si>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</si>
  <si>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</si>
  <si>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</si>
  <si>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</si>
  <si>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</si>
  <si>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</si>
  <si>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</si>
  <si>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</si>
  <si>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</si>
  <si>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</si>
  <si>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</si>
  <si>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</si>
  <si>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</si>
  <si>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</si>
  <si>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</si>
  <si>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</si>
  <si>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</si>
  <si>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</si>
  <si>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</si>
  <si>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</si>
  <si>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</si>
  <si>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</si>
  <si>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</si>
  <si>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</si>
  <si>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</si>
  <si>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</si>
  <si>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</si>
  <si>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</si>
  <si>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</si>
  <si>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</si>
  <si>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</si>
  <si>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</si>
  <si>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</si>
  <si>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</si>
  <si>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</si>
  <si>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</si>
  <si>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</si>
  <si>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</si>
  <si>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</si>
  <si>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</si>
  <si>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</si>
  <si>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</si>
  <si>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</si>
  <si>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</si>
  <si>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</si>
  <si>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</si>
  <si>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</si>
  <si>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</si>
  <si>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</si>
  <si>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</si>
  <si>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</si>
  <si>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</si>
  <si>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</si>
  <si>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</si>
  <si>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</si>
  <si>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</si>
  <si>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</si>
  <si>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</si>
  <si>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</si>
  <si>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</si>
  <si>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</si>
  <si>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</si>
  <si>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</si>
  <si>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</si>
  <si>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</si>
  <si>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</si>
  <si>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</si>
  <si>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</si>
  <si>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</si>
  <si>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</si>
  <si>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</si>
  <si>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</si>
  <si>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</si>
  <si>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</si>
  <si>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</si>
  <si>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</si>
  <si>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</si>
  <si>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</si>
  <si>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</si>
  <si>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</si>
  <si>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</si>
  <si>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</si>
  <si>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</si>
  <si>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</si>
  <si>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</si>
  <si>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</si>
  <si>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</si>
  <si>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</si>
  <si>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</si>
  <si>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</si>
  <si>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</si>
  <si>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</si>
  <si>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</si>
  <si>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</si>
  <si>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</si>
  <si>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</si>
  <si>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</si>
  <si>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</si>
  <si>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</si>
  <si>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</si>
  <si>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</si>
  <si>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</si>
  <si>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</si>
  <si>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</si>
  <si>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</si>
  <si>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</si>
  <si>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</si>
  <si>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</si>
  <si>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</si>
  <si>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</si>
  <si>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</si>
  <si>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</si>
  <si>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</si>
  <si>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</si>
  <si>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</si>
  <si>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</si>
  <si>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</si>
  <si>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</si>
  <si>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</si>
  <si>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</si>
  <si>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</si>
  <si>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</si>
  <si>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</si>
  <si>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</si>
  <si>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</si>
  <si>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</si>
  <si>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</si>
  <si>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</si>
  <si>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</si>
  <si>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</si>
  <si>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</si>
  <si>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</si>
  <si>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</si>
  <si>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</si>
  <si>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</si>
  <si>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</si>
  <si>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</si>
  <si>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</si>
  <si>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</si>
  <si>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</si>
  <si>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</si>
  <si>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</si>
  <si>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</si>
  <si>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</si>
  <si>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</si>
  <si>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</si>
  <si>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</si>
  <si>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</si>
  <si>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</si>
  <si>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</si>
  <si>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</si>
  <si>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</si>
  <si>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</si>
  <si>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</si>
  <si>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</si>
  <si>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</si>
  <si>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</si>
  <si>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</si>
  <si>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</si>
  <si>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</si>
  <si>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</si>
  <si>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</si>
  <si>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</si>
  <si>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</si>
  <si>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</si>
  <si>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</si>
  <si>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</si>
  <si>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</si>
  <si>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</si>
  <si>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</si>
  <si>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</si>
  <si>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</si>
  <si>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</si>
  <si>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</si>
  <si>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</si>
  <si>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</si>
  <si>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</si>
  <si>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</si>
  <si>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</si>
  <si>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</si>
  <si>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</si>
  <si>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</si>
  <si>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</si>
  <si>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</si>
  <si>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</si>
  <si>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</si>
  <si>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</si>
  <si>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</si>
  <si>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</si>
  <si>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</si>
  <si>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</si>
  <si>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</si>
  <si>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</si>
  <si>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</si>
  <si>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</si>
  <si>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</si>
  <si>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</si>
  <si>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</si>
  <si>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</si>
  <si>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</si>
  <si>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</si>
  <si>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</si>
  <si>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</si>
  <si>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</si>
  <si>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</si>
  <si>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</si>
  <si>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</si>
  <si>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</si>
  <si>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</si>
  <si>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</si>
  <si>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</si>
  <si>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</si>
  <si>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</si>
  <si>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</si>
  <si>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</si>
  <si>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</si>
  <si>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</si>
  <si>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</si>
  <si>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</si>
  <si>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</si>
  <si>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</si>
  <si>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</si>
  <si>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</si>
  <si>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</si>
  <si>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</si>
  <si>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</si>
  <si>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</si>
  <si>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</si>
  <si>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</si>
  <si>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</si>
  <si>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</si>
  <si>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</si>
  <si>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</si>
  <si>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</si>
  <si>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</si>
  <si>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</si>
  <si>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</si>
  <si>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</si>
  <si>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</si>
  <si>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</si>
  <si>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</si>
  <si>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</si>
  <si>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</si>
  <si>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</si>
  <si>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</si>
  <si>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</si>
  <si>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</si>
  <si>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</si>
  <si>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</si>
  <si>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</si>
  <si>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</si>
  <si>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</si>
  <si>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</si>
  <si>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</si>
  <si>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</si>
  <si>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</si>
  <si>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</si>
  <si>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</si>
  <si>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</si>
  <si>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</si>
  <si>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</si>
  <si>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</si>
  <si>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</si>
  <si>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</si>
  <si>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</si>
  <si>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</si>
  <si>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</si>
  <si>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</si>
  <si>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</si>
  <si>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</si>
  <si>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</si>
  <si>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</si>
  <si>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</si>
  <si>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</si>
  <si>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</si>
  <si>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</si>
  <si>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</si>
  <si>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</si>
  <si>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</si>
  <si>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</si>
  <si>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</si>
  <si>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</si>
  <si>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</si>
  <si>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</si>
  <si>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</si>
  <si>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</si>
  <si>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</si>
  <si>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</si>
  <si>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</si>
  <si>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</si>
  <si>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</si>
  <si>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</si>
  <si>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</si>
  <si>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</si>
  <si>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</si>
  <si>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</si>
  <si>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</si>
  <si>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</si>
  <si>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</si>
  <si>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</si>
  <si>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</si>
  <si>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</si>
  <si>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</si>
  <si>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</si>
  <si>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</si>
  <si>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</si>
  <si>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</si>
  <si>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</si>
  <si>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</si>
  <si>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</si>
  <si>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</si>
  <si>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</si>
  <si>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</si>
  <si>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</si>
  <si>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</si>
  <si>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</si>
  <si>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</si>
  <si>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</si>
  <si>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</si>
  <si>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</si>
  <si>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</si>
  <si>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</si>
  <si>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</si>
  <si>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</si>
  <si>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</si>
  <si>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</si>
  <si>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</si>
  <si>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</si>
  <si>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</si>
  <si>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</si>
  <si>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</si>
  <si>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</si>
  <si>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</si>
  <si>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</si>
  <si>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</si>
  <si>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</si>
  <si>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</si>
  <si>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</si>
  <si>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</si>
  <si>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</si>
  <si>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</si>
  <si>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</si>
  <si>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</si>
  <si>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</si>
  <si>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</si>
  <si>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</si>
  <si>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</si>
  <si>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</si>
  <si>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</si>
  <si>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</si>
  <si>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</si>
  <si>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</si>
  <si>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</si>
  <si>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</si>
  <si>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</si>
  <si>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</si>
  <si>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</si>
  <si>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</si>
  <si>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</si>
  <si>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</si>
  <si>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</si>
  <si>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</si>
  <si>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</si>
  <si>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</si>
  <si>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</si>
  <si>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</si>
  <si>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</si>
  <si>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</si>
  <si>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</si>
  <si>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</si>
  <si>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</si>
  <si>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</si>
  <si>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</si>
  <si>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</si>
  <si>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</si>
  <si>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</si>
  <si>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</si>
  <si>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</si>
  <si>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</si>
  <si>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</si>
  <si>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</si>
  <si>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</si>
  <si>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</si>
  <si>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</si>
  <si>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</si>
  <si>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</si>
  <si>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</si>
  <si>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</si>
  <si>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</si>
  <si>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</si>
  <si>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</si>
  <si>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</si>
  <si>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</si>
  <si>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</si>
  <si>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</si>
  <si>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</si>
  <si>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</si>
  <si>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</si>
  <si>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</si>
  <si>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</si>
  <si>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</si>
  <si>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</si>
  <si>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</si>
  <si>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</si>
  <si>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</si>
  <si>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</si>
  <si>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</si>
  <si>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</si>
  <si>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</si>
  <si>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</si>
  <si>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</si>
  <si>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</si>
  <si>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</si>
  <si>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</si>
  <si>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</si>
  <si>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</si>
  <si>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</si>
  <si>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</si>
  <si>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</si>
  <si>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</si>
  <si>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</si>
  <si>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</si>
  <si>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</si>
  <si>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</si>
  <si>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</si>
  <si>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</si>
  <si>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</si>
  <si>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</si>
  <si>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</si>
  <si>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</si>
  <si>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</si>
  <si>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</si>
  <si>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</si>
  <si>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</si>
  <si>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</si>
  <si>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</si>
  <si>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</si>
  <si>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</si>
  <si>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</si>
  <si>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</si>
  <si>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</si>
  <si>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</si>
  <si>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</si>
  <si>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</si>
  <si>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</si>
  <si>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</si>
  <si>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</si>
  <si>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</si>
  <si>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</si>
  <si>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</si>
  <si>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</si>
  <si>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</si>
  <si>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</si>
  <si>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</si>
  <si>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</si>
  <si>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</si>
  <si>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</si>
  <si>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</si>
  <si>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</si>
  <si>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</si>
  <si>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</si>
  <si>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</si>
  <si>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</si>
  <si>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</si>
  <si>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</si>
  <si>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</si>
  <si>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</si>
  <si>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</si>
  <si>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</si>
  <si>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</si>
  <si>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</si>
  <si>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</si>
  <si>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</si>
  <si>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</si>
  <si>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</si>
  <si>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</si>
  <si>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</si>
  <si>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</si>
  <si>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</si>
  <si>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</si>
  <si>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</si>
  <si>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</si>
  <si>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</si>
  <si>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</si>
  <si>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</si>
  <si>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</si>
  <si>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</si>
  <si>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</si>
  <si>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</si>
  <si>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</si>
  <si>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</si>
  <si>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</si>
  <si>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</si>
  <si>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</si>
  <si>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</si>
  <si>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</si>
  <si>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</si>
  <si>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</si>
  <si>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</si>
  <si>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</si>
  <si>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</si>
  <si>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</si>
  <si>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</si>
  <si>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</si>
  <si>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</si>
  <si>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</si>
  <si>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</si>
  <si>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</si>
  <si>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</si>
  <si>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</si>
  <si>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</si>
  <si>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</si>
  <si>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</si>
  <si>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</si>
  <si>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</si>
  <si>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</si>
  <si>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</si>
  <si>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</si>
  <si>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</si>
  <si>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</si>
  <si>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</si>
  <si>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</si>
  <si>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</si>
  <si>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</si>
  <si>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</si>
  <si>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</si>
  <si>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</si>
  <si>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</si>
  <si>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</si>
  <si>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</si>
  <si>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</si>
  <si>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</si>
  <si>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</si>
  <si>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</si>
  <si>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</si>
  <si>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</si>
  <si>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</si>
  <si>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</si>
  <si>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</si>
  <si>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</si>
  <si>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</si>
  <si>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</si>
  <si>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</si>
  <si>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</si>
  <si>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</si>
  <si>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</si>
  <si>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</si>
  <si>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</si>
  <si>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</si>
  <si>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</si>
  <si>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</si>
  <si>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</si>
  <si>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</si>
  <si>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</si>
  <si>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</si>
  <si>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</si>
  <si>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</si>
  <si>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</si>
  <si>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</si>
  <si>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</si>
  <si>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</si>
  <si>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</si>
  <si>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</si>
  <si>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</si>
  <si>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</si>
  <si>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</si>
  <si>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</si>
  <si>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</si>
  <si>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</si>
  <si>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</si>
  <si>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</si>
  <si>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</si>
  <si>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</si>
  <si>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</si>
  <si>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</si>
  <si>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</si>
  <si>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</si>
  <si>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</si>
  <si>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</si>
  <si>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</si>
  <si>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</si>
  <si>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</si>
  <si>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</si>
  <si>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</si>
  <si>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</si>
  <si>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</si>
  <si>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</si>
  <si>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</si>
  <si>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</si>
  <si>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</si>
  <si>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</si>
  <si>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</si>
  <si>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</si>
  <si>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</si>
  <si>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</si>
  <si>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</si>
  <si>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</si>
  <si>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</si>
  <si>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</si>
  <si>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</si>
  <si>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</si>
  <si>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</si>
  <si>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</si>
  <si>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</si>
  <si>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</si>
  <si>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</si>
  <si>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</si>
  <si>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</si>
  <si>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</si>
  <si>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</si>
  <si>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</si>
  <si>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</si>
  <si>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</si>
  <si>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</si>
  <si>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</si>
  <si>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</si>
  <si>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</si>
  <si>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</si>
  <si>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</si>
  <si>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</si>
  <si>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</si>
  <si>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</si>
  <si>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</si>
  <si>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</si>
  <si>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</si>
  <si>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</si>
  <si>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</si>
  <si>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</si>
  <si>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</si>
  <si>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</si>
  <si>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</si>
  <si>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</si>
  <si>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</si>
  <si>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</si>
  <si>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</si>
  <si>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</si>
  <si>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</si>
  <si>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</si>
  <si>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</si>
  <si>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</si>
  <si>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</si>
  <si>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</si>
  <si>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</si>
  <si>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</si>
  <si>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</si>
  <si>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</si>
  <si>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</si>
  <si>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</si>
  <si>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</si>
  <si>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</si>
  <si>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</si>
  <si>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</si>
  <si>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</si>
  <si>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</si>
  <si>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</si>
  <si>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</si>
  <si>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</si>
  <si>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</si>
  <si>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</si>
  <si>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</si>
  <si>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</si>
  <si>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</si>
  <si>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</si>
  <si>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</si>
  <si>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</si>
  <si>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</si>
  <si>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</si>
  <si>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</si>
  <si>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</si>
  <si>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</si>
  <si>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</si>
  <si>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</si>
  <si>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</si>
  <si>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</si>
  <si>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</si>
  <si>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</si>
  <si>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</si>
  <si>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</si>
  <si>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</si>
  <si>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</si>
  <si>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</si>
  <si>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</si>
  <si>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</si>
  <si>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</si>
  <si>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</si>
  <si>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</si>
  <si>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</si>
  <si>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</si>
  <si>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</si>
  <si>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</si>
  <si>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</si>
  <si>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</si>
  <si>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</si>
  <si>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</si>
  <si>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</si>
  <si>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</si>
  <si>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</si>
  <si>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</si>
  <si>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</si>
  <si>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</si>
  <si>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</si>
  <si>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</si>
  <si>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</si>
  <si>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</si>
  <si>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</si>
  <si>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</si>
  <si>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</si>
  <si>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</si>
  <si>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</si>
  <si>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</si>
  <si>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</si>
  <si>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</si>
  <si>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</si>
  <si>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</si>
  <si>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</si>
  <si>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</si>
  <si>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</si>
  <si>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</si>
  <si>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</si>
  <si>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</si>
  <si>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</si>
  <si>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</si>
  <si>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</si>
  <si>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</si>
  <si>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</si>
  <si>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</si>
  <si>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</si>
  <si>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</si>
  <si>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</si>
  <si>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</si>
  <si>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</si>
  <si>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</si>
  <si>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</si>
  <si>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</si>
  <si>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</si>
  <si>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</si>
  <si>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</si>
  <si>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</si>
  <si>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</si>
  <si>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</si>
  <si>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</si>
  <si>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</si>
  <si>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</si>
  <si>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</si>
  <si>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</si>
  <si>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</si>
  <si>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</si>
  <si>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</si>
  <si>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</si>
  <si>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</si>
  <si>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</si>
  <si>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</si>
  <si>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</si>
  <si>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</si>
  <si>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</si>
  <si>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</si>
  <si>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</si>
  <si>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</si>
  <si>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</si>
  <si>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</si>
  <si>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</si>
  <si>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</si>
  <si>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</si>
  <si>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</si>
  <si>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</si>
  <si>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</si>
  <si>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</si>
  <si>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</si>
  <si>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</si>
  <si>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</si>
  <si>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</si>
  <si>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</si>
  <si>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</si>
  <si>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</si>
  <si>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</si>
  <si>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</si>
  <si>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</si>
  <si>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</si>
  <si>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</si>
  <si>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</si>
  <si>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</si>
  <si>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</si>
  <si>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</si>
  <si>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</si>
  <si>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</si>
  <si>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</si>
  <si>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</si>
  <si>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</si>
  <si>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</si>
  <si>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</si>
  <si>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</si>
  <si>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</si>
  <si>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</si>
  <si>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</si>
  <si>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</si>
  <si>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</si>
  <si>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</si>
  <si>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</si>
  <si>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</si>
  <si>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</si>
  <si>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</si>
  <si>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</si>
  <si>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</si>
  <si>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</si>
  <si>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</si>
  <si>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</si>
  <si>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</si>
  <si>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</si>
  <si>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</si>
  <si>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</si>
  <si>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</si>
  <si>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</si>
  <si>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</si>
  <si>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</si>
  <si>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</si>
  <si>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</si>
  <si>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</si>
  <si>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</si>
  <si>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</si>
  <si>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</si>
  <si>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</si>
  <si>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</si>
  <si>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</si>
  <si>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</si>
  <si>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</si>
  <si>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</si>
  <si>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</si>
  <si>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</si>
  <si>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</si>
  <si>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</si>
  <si>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</si>
  <si>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</si>
  <si>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</si>
  <si>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</si>
  <si>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</si>
  <si>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</si>
  <si>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</si>
  <si>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</si>
  <si>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</si>
  <si>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</si>
  <si>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</si>
  <si>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</si>
  <si>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</si>
  <si>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</si>
  <si>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</si>
  <si>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</si>
  <si>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</si>
  <si>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</si>
  <si>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</si>
  <si>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</si>
  <si>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</si>
  <si>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</si>
  <si>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</si>
  <si>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</si>
  <si>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</si>
  <si>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</si>
  <si>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</si>
  <si>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</si>
  <si>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</si>
  <si>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</si>
  <si>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</si>
  <si>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</si>
  <si>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</si>
  <si>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</si>
  <si>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</si>
  <si>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</si>
  <si>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</si>
  <si>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</si>
  <si>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</si>
  <si>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</si>
  <si>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</si>
  <si>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</si>
  <si>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</si>
  <si>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</si>
  <si>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</si>
  <si>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</si>
  <si>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</si>
  <si>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</si>
  <si>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</si>
  <si>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</si>
  <si>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</si>
  <si>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</si>
  <si>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</si>
  <si>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</si>
  <si>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</si>
  <si>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</si>
  <si>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</si>
  <si>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</si>
  <si>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</si>
  <si>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</si>
  <si>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</si>
  <si>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</si>
  <si>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</si>
  <si>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</si>
  <si>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</si>
  <si>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</si>
  <si>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</si>
  <si>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</si>
  <si>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</si>
  <si>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</si>
  <si>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</si>
  <si>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</si>
  <si>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</si>
  <si>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</si>
  <si>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</si>
  <si>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</si>
  <si>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</si>
  <si>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</si>
  <si>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</si>
  <si>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</si>
  <si>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</si>
  <si>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</si>
  <si>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</si>
  <si>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</si>
  <si>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</si>
  <si>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</si>
  <si>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</si>
  <si>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</si>
  <si>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</si>
  <si>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</si>
  <si>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</si>
  <si>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</si>
  <si>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</si>
  <si>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</si>
  <si>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</si>
  <si>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</si>
  <si>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</si>
  <si>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</si>
  <si>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</si>
  <si>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</si>
  <si>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</si>
  <si>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</si>
  <si>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</si>
  <si>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</si>
  <si>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</si>
  <si>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</si>
  <si>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</si>
  <si>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</si>
  <si>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</si>
  <si>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</si>
  <si>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</si>
  <si>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</si>
  <si>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</si>
  <si>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</si>
  <si>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</si>
  <si>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</si>
  <si>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</si>
  <si>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</si>
  <si>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</si>
  <si>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</si>
  <si>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</si>
  <si>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</si>
  <si>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</si>
  <si>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</si>
  <si>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</si>
  <si>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</si>
  <si>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</si>
  <si>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</si>
  <si>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</si>
  <si>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</si>
  <si>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</si>
  <si>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</si>
  <si>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</si>
  <si>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</si>
  <si>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</si>
  <si>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</si>
  <si>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</si>
  <si>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</si>
  <si>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</si>
  <si>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</si>
  <si>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</si>
  <si>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</si>
  <si>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</si>
  <si>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</si>
  <si>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</si>
  <si>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</si>
  <si>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</si>
  <si>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</si>
  <si>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</si>
  <si>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</si>
  <si>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</si>
  <si>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</si>
  <si>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</si>
  <si>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</si>
  <si>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</si>
  <si>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</si>
  <si>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</si>
  <si>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</si>
  <si>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</si>
  <si>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</si>
  <si>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</si>
  <si>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</si>
  <si>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</si>
  <si>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</si>
  <si>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</si>
  <si>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</si>
  <si>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</si>
  <si>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</si>
  <si>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</si>
  <si>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</si>
  <si>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</si>
  <si>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</si>
  <si>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</si>
  <si>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</si>
  <si>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</si>
  <si>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</si>
  <si>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</si>
  <si>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</si>
  <si>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</si>
  <si>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</si>
  <si>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</si>
  <si>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</si>
  <si>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</si>
  <si>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</si>
  <si>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</si>
  <si>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</si>
  <si>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</si>
  <si>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</si>
  <si>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</si>
  <si>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</si>
  <si>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</si>
  <si>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</si>
  <si>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</si>
  <si>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</si>
  <si>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</si>
  <si>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</si>
  <si>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</si>
  <si>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</si>
  <si>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</si>
  <si>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</si>
  <si>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</si>
  <si>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</si>
  <si>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</si>
  <si>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</si>
  <si>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</si>
  <si>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</si>
  <si>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</si>
  <si>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</si>
  <si>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</si>
  <si>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</si>
  <si>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</si>
  <si>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</si>
  <si>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</si>
  <si>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</si>
  <si>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</si>
  <si>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</si>
  <si>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</si>
  <si>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</si>
  <si>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</si>
  <si>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</si>
  <si>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</si>
  <si>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</si>
  <si>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</si>
  <si>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</si>
  <si>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</si>
  <si>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</si>
  <si>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</si>
  <si>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</si>
  <si>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</si>
  <si>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</si>
  <si>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</si>
  <si>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</si>
  <si>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</si>
  <si>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</si>
  <si>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</si>
  <si>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</si>
  <si>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</si>
  <si>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</si>
  <si>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</si>
  <si>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</si>
  <si>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</si>
  <si>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</si>
  <si>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</si>
  <si>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</si>
  <si>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</si>
  <si>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</si>
  <si>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</si>
  <si>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</si>
  <si>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</si>
  <si>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</si>
  <si>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</si>
  <si>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</si>
  <si>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</si>
  <si>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</si>
  <si>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</si>
  <si>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</si>
  <si>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</si>
  <si>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</si>
  <si>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</si>
  <si>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</si>
  <si>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</si>
  <si>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</si>
  <si>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</si>
  <si>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</si>
  <si>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</si>
  <si>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</si>
  <si>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</si>
  <si>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</si>
  <si>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</si>
  <si>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</si>
  <si>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</si>
  <si>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</si>
  <si>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</si>
  <si>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</si>
  <si>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</si>
  <si>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</si>
  <si>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</si>
  <si>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</si>
  <si>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</si>
  <si>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</si>
  <si>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</si>
  <si>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</si>
  <si>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</si>
  <si>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</si>
  <si>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</si>
  <si>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</si>
  <si>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</si>
  <si>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</si>
  <si>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</si>
  <si>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</si>
  <si>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</si>
  <si>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</si>
  <si>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</si>
  <si>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</si>
  <si>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</si>
  <si>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</si>
  <si>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</si>
  <si>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</si>
  <si>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</si>
  <si>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</si>
  <si>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</si>
  <si>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</si>
  <si>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</si>
  <si>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</si>
  <si>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</si>
  <si>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</si>
  <si>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</si>
  <si>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</si>
  <si>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</si>
  <si>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</si>
  <si>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</si>
  <si>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</si>
  <si>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</si>
  <si>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</si>
  <si>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</si>
  <si>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</si>
  <si>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</si>
  <si>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</si>
  <si>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</si>
  <si>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</si>
  <si>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</si>
  <si>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</si>
  <si>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</si>
  <si>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</si>
  <si>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</si>
  <si>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</si>
  <si>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</si>
  <si>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</si>
  <si>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</si>
  <si>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</si>
  <si>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</si>
  <si>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</si>
  <si>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</si>
  <si>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</si>
  <si>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</si>
  <si>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</si>
  <si>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</si>
  <si>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</si>
  <si>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</si>
  <si>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</si>
  <si>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</si>
  <si>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</si>
  <si>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</si>
  <si>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</si>
  <si>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</si>
  <si>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</si>
  <si>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</si>
  <si>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</si>
  <si>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</si>
  <si>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</si>
  <si>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</si>
  <si>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</si>
  <si>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</si>
  <si>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</si>
  <si>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</si>
  <si>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</si>
  <si>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</si>
  <si>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</si>
  <si>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</si>
  <si>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</si>
  <si>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</si>
  <si>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</si>
  <si>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</si>
  <si>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</si>
  <si>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</si>
  <si>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</si>
  <si>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</si>
  <si>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</si>
  <si>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</si>
  <si>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</si>
  <si>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</si>
  <si>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</si>
  <si>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</si>
  <si>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</si>
  <si>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</si>
  <si>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</si>
  <si>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</si>
  <si>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</si>
  <si>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</si>
  <si>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</si>
  <si>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</si>
  <si>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</si>
  <si>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</si>
  <si>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</si>
  <si>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</si>
  <si>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</si>
  <si>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</si>
  <si>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</si>
  <si>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</si>
  <si>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</si>
  <si>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</si>
  <si>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</si>
  <si>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</si>
  <si>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</si>
  <si>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</si>
  <si>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</si>
  <si>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</si>
  <si>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</si>
  <si>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</si>
  <si>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</si>
  <si>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</si>
  <si>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</si>
  <si>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</si>
  <si>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</si>
  <si>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</si>
  <si>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</si>
  <si>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</si>
  <si>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</si>
  <si>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</si>
  <si>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</si>
  <si>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</si>
  <si>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</si>
  <si>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</si>
  <si>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</si>
  <si>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</si>
  <si>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</si>
  <si>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</si>
  <si>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</si>
  <si>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</si>
  <si>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</si>
  <si>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</si>
  <si>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</si>
  <si>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</si>
  <si>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</si>
  <si>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</si>
  <si>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</si>
  <si>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</si>
  <si>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</si>
  <si>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</si>
  <si>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</si>
  <si>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</si>
  <si>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</si>
  <si>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</si>
  <si>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</si>
  <si>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</si>
  <si>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</si>
  <si>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</si>
  <si>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</si>
  <si>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</si>
  <si>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</si>
  <si>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</si>
  <si>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</si>
  <si>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</si>
  <si>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</si>
  <si>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</si>
  <si>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</si>
  <si>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</si>
  <si>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</si>
  <si>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</si>
  <si>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</si>
  <si>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</si>
  <si>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</si>
  <si>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</si>
  <si>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</si>
  <si>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</si>
  <si>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</si>
  <si>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</si>
  <si>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</si>
  <si>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</si>
  <si>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</si>
  <si>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</si>
  <si>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</si>
  <si>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</si>
  <si>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</si>
  <si>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</si>
  <si>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</si>
  <si>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</si>
  <si>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</si>
  <si>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</si>
  <si>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</si>
  <si>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</si>
  <si>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</si>
  <si>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</si>
  <si>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</si>
  <si>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</si>
  <si>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</si>
  <si>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</si>
  <si>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</si>
  <si>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</si>
  <si>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</si>
  <si>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</si>
  <si>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</si>
  <si>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</si>
  <si>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</si>
  <si>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</si>
  <si>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</si>
  <si>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</si>
  <si>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</si>
  <si>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</si>
  <si>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</si>
  <si>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</si>
  <si>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</si>
  <si>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</si>
  <si>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</si>
  <si>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</si>
  <si>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</si>
  <si>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</si>
  <si>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</si>
  <si>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</si>
  <si>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</si>
  <si>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</si>
  <si>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</si>
  <si>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</si>
  <si>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</si>
  <si>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</si>
  <si>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</si>
  <si>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</si>
  <si>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</si>
  <si>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</si>
  <si>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</si>
  <si>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</si>
  <si>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</si>
  <si>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</si>
  <si>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</si>
  <si>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</si>
  <si>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</si>
  <si>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</si>
  <si>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</si>
  <si>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</si>
  <si>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</si>
  <si>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</si>
  <si>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</si>
  <si>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</si>
  <si>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</si>
  <si>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</si>
  <si>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</si>
  <si>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</si>
  <si>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</si>
  <si>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</si>
  <si>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</si>
  <si>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</si>
  <si>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</si>
  <si>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</si>
  <si>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</si>
  <si>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</si>
  <si>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</si>
  <si>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</si>
  <si>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</si>
  <si>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</si>
  <si>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</si>
  <si>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</si>
  <si>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</si>
  <si>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</si>
  <si>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</si>
  <si>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</si>
  <si>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</si>
  <si>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</si>
  <si>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</si>
  <si>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</si>
  <si>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</si>
  <si>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</si>
  <si>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</si>
  <si>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</si>
  <si>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</si>
  <si>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</si>
  <si>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</si>
  <si>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</si>
  <si>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</si>
  <si>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</si>
  <si>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</si>
  <si>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</si>
  <si>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</si>
  <si>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</si>
  <si>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</si>
  <si>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</si>
  <si>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</si>
  <si>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</si>
  <si>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</si>
  <si>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</si>
  <si>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</si>
  <si>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</si>
  <si>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</si>
  <si>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</si>
  <si>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</si>
  <si>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</si>
  <si>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</si>
  <si>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</si>
  <si>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</si>
  <si>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</si>
  <si>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</si>
  <si>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</si>
  <si>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</si>
  <si>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</si>
  <si>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</si>
  <si>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</si>
  <si>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</si>
  <si>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</si>
  <si>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</si>
  <si>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</si>
  <si>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</si>
  <si>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</si>
  <si>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</si>
  <si>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</si>
  <si>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</si>
  <si>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</si>
  <si>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</si>
  <si>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</si>
  <si>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</si>
  <si>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</si>
  <si>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</si>
  <si>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</si>
  <si>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</si>
  <si>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</si>
  <si>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</si>
  <si>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</si>
  <si>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</si>
  <si>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</si>
  <si>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</si>
  <si>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</si>
  <si>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</si>
  <si>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</si>
  <si>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</si>
  <si>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</si>
  <si>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</si>
  <si>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</si>
  <si>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</si>
  <si>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</si>
  <si>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</si>
  <si>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</si>
  <si>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</si>
  <si>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</si>
  <si>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</si>
  <si>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</si>
  <si>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</si>
  <si>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</si>
  <si>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</si>
  <si>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</si>
  <si>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</si>
  <si>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</si>
  <si>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</si>
  <si>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</si>
  <si>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</si>
  <si>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</si>
  <si>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</si>
  <si>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</si>
  <si>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</si>
  <si>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</si>
  <si>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</si>
  <si>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</si>
  <si>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</si>
  <si>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</si>
  <si>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</si>
  <si>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</si>
  <si>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</si>
  <si>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</si>
  <si>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</si>
  <si>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</si>
  <si>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</si>
  <si>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</si>
  <si>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</si>
  <si>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</si>
  <si>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</si>
  <si>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</si>
  <si>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</si>
  <si>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</si>
  <si>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</si>
  <si>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</si>
  <si>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</si>
  <si>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</si>
  <si>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</si>
  <si>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</si>
  <si>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</si>
  <si>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</si>
  <si>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</si>
  <si>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</si>
  <si>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</si>
  <si>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</si>
  <si>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</si>
  <si>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</si>
  <si>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</si>
  <si>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</si>
  <si>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</si>
  <si>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</si>
  <si>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</si>
  <si>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</si>
  <si>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</si>
  <si>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</si>
  <si>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</si>
  <si>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</si>
  <si>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</si>
  <si>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</si>
  <si>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</si>
  <si>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</si>
  <si>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</si>
  <si>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</si>
  <si>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</si>
  <si>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</si>
  <si>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</si>
  <si>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</si>
  <si>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</si>
  <si>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</si>
  <si>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</si>
  <si>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</si>
  <si>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</si>
  <si>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</si>
  <si>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</si>
  <si>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</si>
  <si>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</si>
  <si>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</si>
  <si>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</si>
  <si>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</si>
  <si>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</si>
  <si>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</si>
  <si>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</si>
  <si>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</si>
  <si>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</si>
  <si>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</si>
  <si>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</si>
  <si>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</si>
  <si>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</si>
  <si>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</si>
  <si>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</si>
  <si>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</si>
  <si>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</si>
  <si>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</si>
  <si>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</si>
  <si>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</si>
  <si>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</si>
  <si>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</si>
  <si>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</si>
  <si>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</si>
  <si>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</si>
  <si>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</si>
  <si>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</si>
  <si>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</si>
  <si>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</si>
  <si>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</si>
  <si>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</si>
  <si>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</si>
  <si>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</si>
  <si>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</si>
  <si>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</si>
  <si>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</si>
  <si>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</si>
  <si>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</si>
  <si>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</si>
  <si>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</si>
  <si>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</si>
  <si>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</si>
  <si>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</si>
  <si>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</si>
  <si>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</si>
  <si>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</si>
  <si>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</si>
  <si>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</si>
  <si>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</si>
  <si>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</si>
  <si>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</si>
  <si>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</si>
  <si>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</si>
  <si>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</si>
  <si>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</si>
  <si>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</si>
  <si>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</si>
  <si>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</si>
  <si>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</si>
  <si>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</si>
  <si>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</si>
  <si>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</si>
  <si>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</si>
  <si>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</si>
  <si>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</si>
  <si>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</si>
  <si>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</si>
  <si>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</si>
  <si>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</si>
  <si>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</si>
  <si>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</si>
  <si>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</si>
  <si>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</si>
  <si>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</si>
  <si>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</si>
  <si>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</si>
  <si>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</si>
  <si>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</si>
  <si>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</si>
  <si>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</si>
  <si>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</si>
  <si>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</si>
  <si>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</si>
  <si>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</si>
  <si>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</si>
  <si>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</si>
  <si>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</si>
  <si>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</si>
  <si>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</si>
  <si>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</si>
  <si>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</si>
  <si>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</si>
  <si>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</si>
  <si>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</si>
  <si>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</si>
  <si>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</si>
  <si>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</si>
  <si>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</si>
  <si>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</si>
  <si>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</si>
  <si>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</si>
  <si>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</si>
  <si>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</si>
  <si>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</si>
  <si>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</si>
  <si>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</si>
  <si>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</si>
  <si>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</si>
  <si>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</si>
  <si>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</si>
  <si>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</si>
  <si>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</si>
  <si>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</si>
  <si>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</si>
  <si>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</si>
  <si>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</si>
  <si>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</si>
  <si>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</si>
  <si>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</si>
  <si>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</si>
  <si>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</si>
  <si>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</si>
  <si>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</si>
  <si>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</si>
  <si>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</si>
  <si>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</si>
  <si>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</si>
  <si>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</si>
  <si>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</si>
  <si>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</si>
  <si>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</si>
  <si>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</si>
  <si>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</si>
  <si>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</si>
  <si>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</si>
  <si>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</si>
  <si>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</si>
  <si>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</si>
  <si>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</si>
  <si>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</si>
  <si>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</si>
  <si>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</si>
  <si>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</si>
  <si>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</si>
  <si>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</si>
  <si>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</si>
  <si>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</si>
  <si>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</si>
  <si>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</si>
  <si>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</si>
  <si>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</si>
  <si>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</si>
  <si>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</si>
  <si>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</si>
  <si>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</si>
  <si>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</si>
  <si>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</si>
  <si>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</si>
  <si>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</si>
  <si>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</si>
  <si>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</si>
  <si>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</si>
  <si>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</si>
  <si>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</si>
  <si>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</si>
  <si>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</si>
  <si>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</si>
  <si>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</si>
  <si>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</si>
  <si>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</si>
  <si>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</si>
  <si>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</si>
  <si>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</si>
  <si>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</si>
  <si>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</si>
  <si>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</si>
  <si>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</si>
  <si>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</si>
  <si>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</si>
  <si>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</si>
  <si>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</si>
  <si>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</si>
  <si>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</si>
  <si>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</si>
  <si>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</si>
  <si>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</si>
  <si>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</si>
  <si>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</si>
  <si>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</si>
  <si>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</si>
  <si>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</si>
  <si>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</si>
  <si>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</si>
  <si>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</si>
  <si>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</si>
  <si>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</si>
  <si>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</si>
  <si>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</si>
  <si>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</si>
  <si>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</si>
  <si>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</si>
  <si>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</si>
  <si>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</si>
  <si>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</si>
  <si>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</si>
  <si>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</si>
  <si>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</si>
  <si>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</si>
  <si>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</si>
  <si>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</si>
  <si>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</si>
  <si>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</si>
  <si>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</si>
  <si>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</si>
  <si>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</si>
  <si>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</si>
  <si>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</si>
  <si>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</si>
  <si>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</si>
  <si>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</si>
  <si>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</si>
  <si>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</si>
  <si>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</si>
  <si>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</si>
  <si>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</si>
  <si>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</si>
  <si>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</si>
  <si>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</si>
  <si>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</si>
  <si>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</si>
  <si>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</si>
  <si>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</si>
  <si>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</si>
  <si>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</si>
  <si>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</si>
  <si>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</si>
  <si>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</si>
  <si>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</si>
  <si>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</si>
  <si>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</si>
  <si>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</si>
  <si>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</si>
  <si>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</si>
  <si>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</si>
  <si>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</si>
  <si>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</si>
  <si>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</si>
  <si>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</si>
  <si>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</si>
  <si>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</si>
  <si>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</si>
  <si>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</si>
  <si>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</si>
  <si>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</si>
  <si>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</si>
  <si>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</si>
  <si>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</si>
  <si>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</si>
  <si>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</si>
  <si>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</si>
  <si>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</si>
  <si>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</si>
  <si>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</si>
  <si>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</si>
  <si>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</si>
  <si>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</si>
  <si>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</si>
  <si>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</si>
  <si>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</si>
  <si>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</si>
  <si>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</si>
  <si>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</si>
  <si>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</si>
  <si>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</si>
  <si>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</si>
  <si>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</si>
  <si>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</si>
  <si>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</si>
  <si>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</si>
  <si>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</si>
  <si>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</si>
  <si>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</si>
  <si>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</si>
  <si>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</si>
  <si>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</si>
  <si>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</si>
  <si>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</si>
  <si>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</si>
  <si>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</si>
  <si>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</si>
  <si>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</si>
  <si>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</si>
  <si>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</si>
  <si>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</si>
  <si>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</si>
  <si>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</si>
  <si>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</si>
  <si>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</si>
  <si>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</si>
  <si>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</si>
  <si>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</si>
  <si>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</si>
  <si>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</si>
  <si>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</si>
  <si>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</si>
  <si>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</si>
  <si>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</si>
  <si>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</si>
  <si>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</si>
  <si>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</si>
  <si>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</si>
  <si>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</si>
  <si>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</si>
  <si>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</si>
  <si>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</si>
  <si>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</si>
  <si>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</si>
  <si>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</si>
  <si>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</si>
  <si>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</si>
  <si>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</si>
  <si>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</si>
  <si>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</si>
  <si>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</si>
  <si>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</si>
  <si>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</si>
  <si>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</si>
  <si>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</si>
  <si>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</si>
  <si>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</si>
  <si>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</si>
  <si>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</si>
  <si>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</si>
  <si>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</si>
  <si>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</si>
  <si>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</si>
  <si>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</si>
  <si>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</si>
  <si>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</si>
  <si>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</si>
  <si>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</si>
  <si>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</si>
  <si>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</si>
  <si>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</si>
  <si>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</si>
  <si>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</si>
  <si>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</si>
  <si>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</si>
  <si>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</si>
  <si>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</si>
  <si>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</si>
  <si>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</si>
  <si>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</si>
  <si>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</si>
  <si>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</si>
  <si>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</si>
  <si>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</si>
  <si>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</si>
  <si>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</si>
  <si>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</si>
  <si>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</si>
  <si>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</si>
  <si>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</si>
  <si>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</si>
  <si>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</si>
  <si>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</si>
  <si>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</si>
  <si>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</si>
  <si>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</si>
  <si>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</si>
  <si>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</si>
  <si>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</si>
  <si>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</si>
  <si>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</si>
  <si>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</si>
  <si>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</si>
  <si>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</si>
  <si>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</si>
  <si>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</si>
  <si>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</si>
  <si>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</si>
  <si>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</si>
  <si>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</si>
  <si>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</si>
  <si>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</si>
  <si>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</si>
  <si>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</si>
  <si>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</si>
  <si>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</si>
  <si>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</si>
  <si>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</si>
  <si>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</si>
  <si>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</si>
  <si>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</si>
  <si>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</si>
  <si>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</si>
  <si>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</si>
  <si>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</si>
  <si>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</si>
  <si>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</si>
  <si>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</si>
  <si>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</si>
  <si>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</si>
  <si>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</si>
  <si>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</si>
  <si>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</si>
  <si>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</si>
  <si>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</si>
  <si>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</si>
  <si>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</si>
  <si>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</si>
  <si>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</si>
  <si>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</si>
  <si>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</si>
  <si>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</si>
  <si>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</si>
  <si>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</si>
  <si>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</si>
  <si>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</si>
  <si>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</si>
  <si>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</si>
  <si>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</si>
  <si>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</si>
  <si>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</si>
  <si>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</si>
  <si>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</si>
  <si>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</si>
  <si>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</si>
  <si>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</si>
  <si>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</si>
  <si>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</si>
  <si>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</si>
  <si>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</si>
  <si>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</si>
  <si>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</si>
  <si>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</si>
  <si>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</si>
  <si>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</si>
  <si>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</si>
  <si>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</si>
  <si>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</si>
  <si>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</si>
  <si>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</si>
  <si>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</si>
  <si>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</si>
  <si>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</si>
  <si>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</si>
  <si>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</si>
  <si>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</si>
  <si>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</si>
  <si>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</si>
  <si>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</si>
  <si>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</si>
  <si>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</si>
  <si>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</si>
  <si>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</si>
  <si>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</si>
  <si>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</si>
  <si>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</si>
  <si>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</si>
  <si>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</si>
  <si>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</si>
  <si>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</si>
  <si>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</si>
  <si>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</si>
  <si>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</si>
  <si>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</si>
  <si>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</si>
  <si>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</si>
  <si>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</si>
  <si>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</si>
  <si>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</si>
  <si>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</si>
  <si>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</si>
  <si>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</si>
  <si>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</si>
  <si>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</si>
  <si>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</si>
  <si>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</si>
  <si>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</si>
  <si>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</si>
  <si>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</si>
  <si>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</si>
  <si>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</si>
  <si>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</si>
  <si>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</si>
  <si>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</si>
  <si>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</si>
  <si>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</si>
  <si>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</si>
  <si>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</si>
  <si>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</si>
  <si>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</si>
  <si>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</si>
  <si>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</si>
  <si>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</si>
  <si>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</si>
  <si>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</si>
  <si>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</si>
  <si>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</si>
  <si>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</si>
  <si>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</si>
  <si>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</si>
  <si>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</si>
  <si>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</si>
  <si>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</si>
  <si>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</si>
  <si>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</si>
  <si>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</si>
  <si>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</si>
  <si>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</si>
  <si>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</si>
  <si>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</si>
  <si>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</si>
  <si>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</si>
  <si>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</si>
  <si>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</si>
  <si>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</si>
  <si>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</si>
  <si>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</si>
  <si>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</si>
  <si>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</si>
  <si>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</si>
  <si>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</si>
  <si>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</si>
  <si>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</si>
  <si>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</si>
  <si>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</si>
  <si>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</si>
  <si>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</si>
  <si>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</si>
  <si>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</si>
  <si>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</si>
  <si>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</si>
  <si>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</si>
  <si>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</si>
  <si>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</si>
  <si>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</si>
  <si>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</si>
  <si>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</si>
  <si>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</si>
  <si>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</si>
  <si>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</si>
  <si>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</si>
  <si>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</si>
  <si>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</si>
  <si>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</si>
  <si>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</si>
  <si>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</si>
  <si>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</si>
  <si>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</si>
  <si>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</si>
  <si>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</si>
  <si>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</si>
  <si>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</si>
  <si>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</si>
  <si>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</si>
  <si>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</si>
  <si>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</si>
  <si>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</si>
  <si>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</si>
  <si>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</si>
  <si>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</si>
  <si>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</si>
  <si>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</si>
  <si>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</si>
  <si>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</si>
  <si>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</si>
  <si>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</si>
  <si>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</si>
  <si>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</si>
  <si>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</si>
  <si>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</si>
  <si>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</si>
  <si>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</si>
  <si>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</si>
  <si>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</si>
  <si>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</si>
  <si>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</si>
  <si>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</si>
  <si>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</si>
  <si>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</si>
  <si>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</si>
  <si>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</si>
  <si>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</si>
  <si>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</si>
  <si>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</si>
  <si>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</si>
  <si>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</si>
  <si>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</si>
  <si>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</si>
  <si>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</si>
  <si>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</si>
  <si>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</si>
  <si>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</si>
  <si>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</si>
  <si>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</si>
  <si>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</si>
  <si>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</si>
  <si>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</si>
  <si>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</si>
  <si>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</si>
  <si>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</si>
  <si>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</si>
  <si>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</si>
  <si>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</si>
  <si>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</si>
  <si>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</si>
  <si>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</si>
  <si>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</si>
  <si>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</si>
  <si>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</si>
  <si>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</si>
  <si>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</si>
  <si>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</si>
  <si>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</si>
  <si>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</si>
  <si>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</si>
  <si>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</si>
  <si>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</si>
  <si>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</si>
  <si>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</si>
  <si>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</si>
  <si>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</si>
  <si>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</si>
  <si>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</si>
  <si>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</si>
  <si>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</si>
  <si>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</si>
  <si>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</si>
  <si>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</si>
  <si>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</si>
  <si>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</si>
  <si>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</si>
  <si>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</si>
  <si>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</si>
  <si>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</si>
  <si>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</si>
  <si>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</si>
  <si>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</si>
  <si>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</si>
  <si>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</si>
  <si>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</si>
  <si>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</si>
  <si>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</si>
  <si>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</si>
  <si>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</si>
  <si>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</si>
  <si>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</si>
  <si>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</si>
  <si>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</si>
  <si>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</si>
  <si>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</si>
  <si>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</si>
  <si>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</si>
  <si>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</si>
  <si>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</si>
  <si>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</si>
  <si>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</si>
  <si>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</si>
  <si>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</si>
  <si>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</si>
  <si>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</si>
  <si>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</si>
  <si>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</si>
  <si>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</si>
  <si>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</si>
  <si>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</si>
  <si>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</si>
  <si>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</si>
  <si>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</si>
  <si>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</si>
  <si>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</si>
  <si>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</si>
  <si>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</si>
  <si>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</si>
  <si>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</si>
  <si>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</si>
  <si>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</si>
  <si>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</si>
  <si>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</si>
  <si>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</si>
  <si>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</si>
  <si>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</si>
  <si>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</si>
  <si>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</si>
  <si>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</si>
  <si>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</si>
  <si>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</si>
  <si>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</si>
  <si>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</si>
  <si>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</si>
  <si>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</si>
  <si>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</si>
  <si>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</si>
  <si>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</si>
  <si>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</si>
  <si>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</si>
  <si>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</si>
  <si>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</si>
  <si>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</si>
  <si>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</si>
  <si>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</si>
  <si>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</si>
  <si>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</si>
  <si>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</si>
  <si>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</si>
  <si>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</si>
  <si>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</si>
  <si>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</si>
  <si>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</si>
  <si>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</si>
  <si>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</si>
  <si>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</si>
  <si>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</si>
  <si>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</si>
  <si>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</si>
  <si>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</si>
  <si>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</si>
  <si>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</si>
  <si>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</si>
  <si>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</si>
  <si>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</si>
  <si>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</si>
  <si>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</si>
  <si>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</si>
  <si>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</si>
  <si>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</si>
  <si>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</si>
  <si>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</si>
  <si>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</si>
  <si>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</si>
  <si>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</si>
  <si>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</si>
  <si>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</si>
  <si>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</si>
  <si>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</si>
  <si>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</si>
  <si>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</si>
  <si>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</si>
  <si>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</si>
  <si>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</si>
  <si>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</si>
  <si>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</si>
  <si>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</si>
  <si>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</si>
  <si>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</si>
  <si>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</si>
  <si>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</si>
  <si>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</si>
  <si>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</si>
  <si>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</si>
  <si>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</si>
  <si>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</si>
  <si>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</si>
  <si>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</si>
  <si>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</si>
  <si>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</si>
  <si>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</si>
  <si>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</si>
  <si>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</si>
  <si>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</si>
  <si>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</si>
  <si>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</si>
  <si>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</si>
  <si>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</si>
  <si>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</si>
  <si>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</si>
  <si>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</si>
  <si>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</si>
  <si>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</si>
  <si>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</si>
  <si>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</si>
  <si>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</si>
  <si>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</si>
  <si>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</si>
  <si>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</si>
  <si>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</si>
  <si>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</si>
  <si>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</si>
  <si>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</si>
  <si>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</si>
  <si>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</si>
  <si>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</si>
  <si>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</si>
  <si>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</si>
  <si>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</si>
  <si>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</si>
  <si>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</si>
  <si>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</si>
  <si>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</si>
  <si>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</si>
  <si>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</si>
  <si>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</si>
  <si>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</si>
  <si>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</si>
  <si>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</si>
  <si>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</si>
  <si>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</si>
  <si>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</si>
  <si>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</si>
  <si>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</si>
  <si>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</si>
  <si>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</si>
  <si>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</si>
  <si>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</si>
  <si>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</si>
  <si>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</si>
  <si>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</si>
  <si>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</si>
  <si>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</si>
  <si>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</si>
  <si>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</si>
  <si>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</si>
  <si>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</si>
  <si>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</si>
  <si>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</si>
  <si>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</si>
  <si>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</si>
  <si>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</si>
  <si>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</si>
  <si>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</si>
  <si>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</si>
  <si>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</si>
  <si>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</si>
  <si>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</si>
  <si>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</si>
  <si>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</si>
  <si>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</si>
  <si>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</si>
  <si>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</si>
  <si>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</si>
  <si>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</si>
  <si>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</si>
  <si>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</si>
  <si>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</si>
  <si>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</si>
  <si>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</si>
  <si>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</si>
  <si>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</si>
  <si>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</si>
  <si>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</si>
  <si>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</si>
  <si>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</si>
  <si>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</si>
  <si>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</si>
  <si>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</si>
  <si>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</si>
  <si>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</si>
  <si>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</si>
  <si>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</si>
  <si>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</si>
  <si>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</si>
  <si>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</si>
  <si>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</si>
  <si>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</si>
  <si>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</si>
  <si>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</si>
  <si>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</si>
  <si>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</si>
  <si>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</si>
  <si>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</si>
  <si>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</si>
  <si>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</si>
  <si>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</si>
  <si>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</si>
  <si>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</si>
  <si>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</si>
  <si>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</si>
  <si>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</si>
  <si>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</si>
  <si>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</si>
  <si>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</si>
  <si>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</si>
  <si>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</si>
  <si>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</si>
  <si>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</si>
  <si>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</si>
  <si>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</si>
  <si>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</si>
  <si>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</si>
  <si>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</si>
  <si>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</si>
  <si>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</si>
  <si>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</si>
  <si>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</si>
  <si>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</si>
  <si>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</si>
  <si>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</si>
  <si>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</si>
  <si>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</si>
  <si>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</si>
  <si>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</si>
  <si>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</si>
  <si>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</si>
  <si>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</si>
  <si>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</si>
  <si>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</si>
  <si>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</si>
  <si>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</si>
  <si>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</si>
  <si>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</si>
  <si>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</si>
  <si>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</si>
  <si>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</si>
  <si>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</si>
  <si>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</si>
  <si>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</si>
  <si>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</si>
  <si>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</si>
  <si>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</si>
  <si>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</si>
  <si>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</si>
  <si>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</si>
  <si>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</si>
  <si>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</si>
  <si>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</si>
  <si>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</si>
  <si>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</si>
  <si>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</si>
  <si>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</si>
  <si>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</si>
  <si>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</si>
  <si>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</si>
  <si>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</si>
  <si>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</si>
  <si>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</si>
  <si>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</si>
  <si>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</si>
  <si>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</si>
  <si>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</si>
  <si>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</si>
  <si>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</si>
  <si>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</si>
  <si>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</si>
  <si>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</si>
  <si>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</si>
  <si>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</si>
  <si>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</si>
  <si>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</si>
  <si>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</si>
  <si>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</si>
  <si>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</si>
  <si>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</si>
  <si>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</si>
  <si>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</si>
  <si>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</si>
  <si>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</si>
  <si>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</si>
  <si>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</si>
  <si>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</si>
  <si>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</si>
  <si>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</si>
  <si>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</si>
  <si>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</si>
  <si>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</si>
  <si>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</si>
  <si>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</si>
  <si>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</si>
  <si>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</si>
  <si>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</si>
  <si>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</si>
  <si>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</si>
  <si>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</si>
  <si>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</si>
  <si>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</si>
  <si>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</si>
  <si>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</si>
  <si>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</si>
  <si>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</si>
  <si>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</si>
  <si>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</si>
  <si>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</si>
  <si>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</si>
  <si>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</si>
  <si>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</si>
  <si>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</si>
  <si>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</si>
  <si>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</si>
  <si>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</si>
  <si>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</si>
  <si>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</si>
  <si>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</si>
  <si>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</si>
  <si>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</si>
  <si>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</si>
  <si>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</si>
  <si>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</si>
  <si>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</si>
  <si>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</si>
  <si>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</si>
  <si>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</si>
  <si>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</si>
  <si>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</si>
  <si>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</si>
  <si>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</si>
  <si>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</si>
  <si>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</si>
  <si>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</si>
  <si>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</si>
  <si>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</si>
  <si>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</si>
  <si>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</si>
  <si>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</si>
  <si>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</si>
  <si>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</si>
  <si>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</si>
  <si>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</si>
  <si>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</si>
  <si>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</si>
  <si>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</si>
  <si>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</si>
  <si>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</si>
  <si>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</si>
  <si>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</si>
  <si>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</si>
  <si>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</si>
  <si>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</si>
  <si>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</si>
  <si>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</si>
  <si>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</si>
  <si>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</si>
  <si>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</si>
  <si>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</si>
  <si>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</si>
  <si>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</si>
  <si>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</si>
  <si>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</si>
  <si>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</si>
  <si>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</si>
  <si>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</si>
  <si>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</si>
  <si>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</si>
  <si>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</si>
  <si>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</si>
  <si>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</si>
  <si>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</si>
  <si>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</si>
  <si>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</si>
  <si>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</si>
  <si>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</si>
  <si>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</si>
  <si>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</si>
  <si>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</si>
  <si>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</si>
  <si>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</si>
  <si>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</si>
  <si>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</si>
  <si>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</si>
  <si>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</si>
  <si>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</si>
  <si>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</si>
  <si>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</si>
  <si>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</si>
  <si>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</si>
  <si>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</si>
  <si>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</si>
  <si>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</si>
  <si>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</si>
  <si>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</si>
  <si>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</si>
  <si>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</si>
  <si>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</si>
  <si>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</si>
  <si>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</si>
  <si>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</si>
  <si>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</si>
  <si>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</si>
  <si>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</si>
  <si>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</si>
  <si>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</si>
  <si>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</si>
  <si>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</si>
  <si>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</si>
  <si>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</si>
  <si>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</si>
  <si>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</si>
  <si>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</si>
  <si>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</si>
  <si>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</si>
  <si>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</si>
  <si>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</si>
  <si>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</si>
  <si>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</si>
  <si>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</si>
  <si>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</si>
  <si>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</si>
  <si>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</si>
  <si>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</si>
  <si>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</si>
  <si>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</si>
  <si>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</si>
  <si>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</si>
  <si>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</si>
  <si>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</si>
  <si>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</si>
  <si>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</si>
  <si>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</si>
  <si>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</si>
  <si>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</si>
  <si>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</si>
  <si>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</si>
  <si>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</si>
  <si>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</si>
  <si>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</si>
  <si>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</si>
  <si>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</si>
  <si>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</si>
  <si>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</si>
  <si>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</si>
  <si>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</si>
  <si>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</si>
  <si>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</si>
  <si>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</si>
  <si>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</si>
  <si>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</si>
  <si>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</si>
  <si>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</si>
  <si>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</si>
  <si>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</si>
  <si>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</si>
  <si>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</si>
  <si>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</si>
  <si>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</si>
  <si>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</si>
  <si>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</si>
  <si>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</si>
  <si>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</si>
  <si>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</si>
  <si>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</si>
  <si>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</si>
  <si>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</si>
  <si>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</si>
  <si>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</si>
  <si>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</si>
  <si>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</si>
  <si>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</si>
  <si>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</si>
  <si>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</si>
  <si>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</si>
  <si>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</si>
  <si>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</si>
  <si>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</si>
  <si>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</si>
  <si>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</si>
  <si>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</si>
  <si>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</si>
  <si>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</si>
  <si>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</si>
  <si>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</si>
  <si>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</si>
  <si>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</si>
  <si>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</si>
  <si>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</si>
  <si>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</si>
  <si>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</si>
  <si>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</si>
  <si>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</si>
  <si>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</si>
  <si>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</si>
  <si>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</si>
  <si>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</si>
  <si>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</si>
  <si>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</si>
  <si>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</si>
  <si>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</si>
  <si>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</si>
  <si>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</si>
  <si>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</si>
  <si>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</si>
  <si>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</si>
  <si>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</si>
  <si>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</si>
  <si>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</si>
  <si>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</si>
  <si>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</si>
  <si>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</si>
  <si>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</si>
  <si>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</si>
  <si>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</si>
  <si>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</si>
  <si>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</si>
  <si>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</si>
  <si>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</si>
  <si>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</si>
  <si>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</si>
  <si>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</si>
  <si>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</si>
  <si>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</si>
  <si>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</si>
  <si>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</si>
  <si>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</si>
  <si>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</si>
  <si>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</si>
  <si>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</si>
  <si>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</si>
  <si>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</si>
  <si>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</si>
  <si>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</si>
  <si>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</si>
  <si>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</si>
  <si>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</si>
  <si>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</si>
  <si>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</si>
  <si>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</si>
  <si>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</si>
  <si>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</si>
  <si>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</si>
  <si>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</si>
  <si>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</si>
  <si>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</si>
  <si>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</si>
  <si>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</si>
  <si>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</si>
  <si>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</si>
  <si>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</si>
  <si>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</si>
  <si>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</si>
  <si>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</si>
  <si>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</si>
  <si>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</si>
  <si>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</si>
  <si>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</si>
  <si>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</si>
  <si>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</si>
  <si>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</si>
  <si>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</si>
  <si>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</si>
  <si>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</si>
  <si>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</si>
  <si>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</si>
  <si>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</si>
  <si>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</si>
  <si>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</si>
  <si>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</si>
  <si>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</si>
  <si>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</si>
  <si>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</si>
  <si>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</si>
  <si>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</si>
  <si>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</si>
  <si>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</si>
  <si>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</si>
  <si>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</si>
  <si>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</si>
  <si>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</si>
  <si>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</si>
  <si>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</si>
  <si>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</si>
  <si>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</si>
  <si>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</si>
  <si>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</si>
  <si>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</si>
  <si>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</si>
  <si>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</si>
  <si>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</si>
  <si>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</si>
  <si>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</si>
  <si>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</si>
  <si>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</si>
  <si>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</si>
  <si>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</si>
  <si>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</si>
  <si>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</si>
  <si>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</si>
  <si>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</si>
  <si>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</si>
  <si>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</si>
  <si>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</si>
  <si>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</si>
  <si>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</si>
  <si>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</si>
  <si>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</si>
  <si>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</si>
  <si>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</si>
  <si>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</si>
  <si>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</si>
  <si>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</si>
  <si>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</si>
  <si>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</si>
  <si>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</si>
  <si>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</si>
  <si>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</si>
  <si>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</si>
  <si>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</si>
  <si>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</si>
  <si>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</si>
  <si>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</si>
  <si>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</si>
  <si>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</si>
  <si>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</si>
  <si>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</si>
  <si>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</si>
  <si>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</si>
  <si>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</si>
  <si>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</si>
  <si>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</si>
  <si>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</si>
  <si>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</si>
  <si>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</si>
  <si>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</si>
  <si>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</si>
  <si>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</si>
  <si>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</si>
  <si>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</si>
  <si>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</si>
  <si>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</si>
  <si>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</si>
  <si>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</si>
  <si>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</si>
  <si>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</si>
  <si>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</si>
  <si>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</si>
  <si>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</si>
  <si>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</si>
  <si>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</si>
  <si>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</si>
  <si>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</si>
  <si>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</si>
  <si>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</si>
  <si>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</si>
  <si>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</si>
  <si>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</si>
  <si>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</si>
  <si>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</si>
  <si>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</si>
  <si>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</si>
  <si>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</si>
  <si>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</si>
  <si>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</si>
  <si>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</si>
  <si>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</si>
  <si>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</si>
  <si>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</si>
  <si>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</si>
  <si>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</si>
  <si>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</si>
  <si>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</si>
  <si>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</si>
  <si>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</si>
  <si>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</si>
  <si>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</si>
  <si>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</si>
  <si>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</si>
  <si>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</si>
  <si>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</si>
  <si>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</si>
  <si>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</si>
  <si>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</si>
  <si>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</si>
  <si>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</si>
  <si>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</si>
  <si>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</si>
  <si>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</si>
  <si>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</si>
  <si>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</si>
  <si>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</si>
  <si>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</si>
  <si>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</si>
  <si>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</si>
  <si>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</si>
  <si>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</si>
  <si>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</si>
  <si>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</si>
  <si>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</si>
  <si>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</si>
  <si>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</si>
  <si>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</si>
  <si>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</si>
  <si>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</si>
  <si>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</si>
  <si>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</si>
  <si>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</si>
  <si>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</si>
  <si>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</si>
  <si>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</si>
  <si>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</si>
  <si>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</si>
  <si>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</si>
  <si>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</si>
  <si>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</si>
  <si>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</si>
  <si>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</si>
  <si>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</si>
  <si>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</si>
  <si>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</si>
  <si>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</si>
  <si>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</si>
  <si>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</si>
  <si>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</si>
  <si>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</si>
  <si>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</si>
  <si>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</si>
  <si>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</si>
  <si>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</si>
  <si>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</si>
  <si>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</si>
  <si>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</si>
  <si>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</si>
  <si>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</si>
  <si>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</si>
  <si>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</si>
  <si>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</si>
  <si>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</si>
  <si>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</si>
  <si>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</si>
  <si>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</si>
  <si>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</si>
  <si>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</si>
  <si>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</si>
  <si>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</si>
  <si>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</si>
  <si>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</si>
  <si>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</si>
  <si>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</si>
  <si>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</si>
  <si>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</si>
  <si>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</si>
  <si>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</si>
  <si>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</si>
  <si>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</si>
  <si>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</si>
  <si>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</si>
  <si>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</si>
  <si>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</si>
  <si>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</si>
  <si>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</si>
  <si>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</si>
  <si>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</si>
  <si>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</si>
  <si>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</si>
  <si>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</si>
  <si>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</si>
  <si>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</si>
  <si>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</si>
  <si>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</si>
  <si>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</si>
  <si>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</si>
  <si>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</si>
  <si>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</si>
  <si>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</si>
  <si>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</si>
  <si>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</si>
  <si>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</si>
  <si>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</si>
  <si>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</si>
  <si>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</si>
  <si>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</si>
  <si>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</si>
  <si>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</si>
  <si>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</si>
  <si>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</si>
  <si>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</si>
  <si>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</si>
  <si>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</si>
  <si>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</si>
  <si>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</si>
  <si>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</si>
  <si>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</si>
  <si>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</si>
  <si>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</si>
  <si>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</si>
  <si>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</si>
  <si>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</si>
  <si>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</si>
  <si>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</si>
  <si>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</si>
  <si>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</si>
  <si>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</si>
  <si>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</si>
  <si>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</si>
  <si>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</si>
  <si>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</si>
  <si>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</si>
  <si>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</si>
  <si>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</si>
  <si>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</si>
  <si>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</si>
  <si>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</si>
  <si>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</si>
  <si>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</si>
  <si>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</si>
  <si>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</si>
  <si>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</si>
  <si>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</si>
  <si>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</si>
  <si>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</si>
  <si>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</si>
  <si>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</si>
  <si>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</si>
  <si>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</si>
  <si>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</si>
  <si>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</si>
  <si>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</si>
  <si>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</si>
  <si>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</si>
  <si>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</si>
  <si>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</si>
  <si>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</si>
  <si>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</si>
  <si>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</si>
  <si>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</si>
  <si>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</si>
  <si>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</si>
  <si>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</si>
  <si>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</si>
  <si>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</si>
  <si>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</si>
  <si>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</si>
  <si>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</si>
  <si>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</si>
  <si>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</si>
  <si>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</si>
  <si>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</si>
  <si>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</si>
  <si>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</si>
  <si>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</si>
  <si>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</si>
  <si>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</si>
  <si>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</si>
  <si>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</si>
  <si>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</si>
  <si>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</si>
  <si>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</si>
  <si>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</si>
  <si>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</si>
  <si>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</si>
  <si>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</si>
  <si>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</si>
  <si>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</si>
  <si>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</si>
  <si>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</si>
  <si>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</si>
  <si>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</si>
  <si>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</si>
  <si>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</si>
  <si>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</si>
  <si>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</si>
  <si>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</si>
  <si>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</si>
  <si>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</si>
  <si>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</si>
  <si>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</si>
  <si>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</si>
  <si>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</si>
  <si>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</si>
  <si>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</si>
  <si>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</si>
  <si>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</si>
  <si>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</si>
  <si>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</si>
  <si>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</si>
  <si>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</si>
  <si>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</si>
  <si>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</si>
  <si>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</si>
  <si>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</si>
  <si>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</si>
  <si>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</si>
  <si>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</si>
  <si>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</si>
  <si>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</si>
  <si>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</si>
  <si>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</si>
  <si>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</si>
  <si>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</si>
  <si>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</si>
  <si>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</si>
  <si>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</si>
  <si>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</si>
  <si>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</si>
  <si>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</si>
  <si>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</si>
  <si>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</si>
  <si>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</si>
  <si>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</si>
  <si>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</si>
  <si>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</si>
  <si>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</si>
  <si>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</si>
  <si>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</si>
  <si>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</si>
  <si>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</si>
  <si>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</si>
  <si>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</si>
  <si>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</si>
  <si>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</si>
  <si>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</si>
  <si>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</si>
  <si>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</si>
  <si>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</si>
  <si>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</si>
  <si>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</si>
  <si>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</si>
  <si>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</si>
  <si>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</si>
  <si>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</si>
  <si>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</si>
  <si>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</si>
  <si>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</si>
  <si>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</si>
  <si>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</si>
  <si>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</si>
  <si>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</si>
  <si>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</si>
  <si>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</si>
  <si>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</si>
  <si>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</si>
  <si>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</si>
  <si>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</si>
  <si>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</si>
  <si>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</si>
  <si>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</si>
  <si>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</si>
  <si>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</si>
  <si>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</si>
  <si>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</si>
  <si>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</si>
  <si>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</si>
  <si>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</si>
  <si>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</si>
  <si>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</si>
  <si>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</si>
  <si>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</si>
  <si>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</si>
  <si>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</si>
  <si>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</si>
  <si>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</si>
  <si>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</si>
  <si>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</si>
  <si>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</si>
  <si>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</si>
  <si>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</si>
  <si>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</si>
  <si>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</si>
  <si>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</si>
  <si>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</si>
  <si>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</si>
  <si>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</si>
  <si>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</si>
  <si>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</si>
  <si>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</si>
  <si>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</si>
  <si>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</si>
  <si>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</si>
  <si>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</si>
  <si>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</si>
  <si>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</si>
  <si>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</si>
  <si>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</si>
  <si>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</si>
  <si>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</si>
  <si>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</si>
  <si>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</si>
  <si>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</si>
  <si>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</si>
  <si>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</si>
  <si>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</si>
  <si>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</si>
  <si>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</si>
  <si>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</si>
  <si>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</si>
  <si>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</si>
  <si>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</si>
  <si>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</si>
  <si>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</si>
  <si>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</si>
  <si>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</si>
  <si>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</si>
  <si>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</si>
  <si>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</si>
  <si>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</si>
  <si>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</si>
  <si>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</si>
  <si>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</si>
  <si>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</si>
  <si>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</si>
  <si>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</si>
  <si>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</si>
  <si>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</si>
  <si>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</si>
  <si>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</si>
  <si>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</si>
  <si>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</si>
  <si>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</si>
  <si>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</si>
  <si>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</si>
  <si>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</si>
  <si>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</si>
  <si>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</si>
  <si>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</si>
  <si>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</si>
  <si>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</si>
  <si>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</si>
  <si>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</si>
  <si>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</si>
  <si>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</si>
  <si>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</si>
  <si>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</si>
  <si>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</si>
  <si>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</si>
  <si>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</si>
  <si>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</si>
  <si>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</si>
  <si>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</si>
  <si>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</si>
  <si>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</si>
  <si>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</si>
  <si>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</si>
  <si>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</si>
  <si>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</si>
  <si>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</si>
  <si>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</si>
  <si>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</si>
  <si>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</si>
  <si>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</si>
  <si>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</si>
  <si>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</si>
  <si>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</si>
  <si>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</si>
  <si>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</si>
  <si>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</si>
  <si>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</si>
  <si>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</si>
  <si>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</si>
  <si>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</si>
  <si>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</si>
  <si>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</si>
  <si>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</si>
  <si>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</si>
  <si>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</si>
  <si>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</si>
  <si>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</si>
  <si>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</si>
  <si>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</si>
  <si>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</si>
  <si>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</si>
  <si>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</si>
  <si>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</si>
  <si>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</si>
  <si>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</si>
  <si>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</si>
  <si>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</si>
  <si>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</si>
  <si>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</si>
  <si>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</si>
  <si>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</si>
  <si>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</si>
  <si>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</si>
  <si>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</si>
  <si>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</si>
  <si>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</si>
  <si>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</si>
  <si>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</si>
  <si>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</si>
  <si>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</si>
  <si>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</si>
  <si>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</si>
  <si>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</si>
  <si>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</si>
  <si>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</si>
  <si>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</si>
  <si>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</si>
  <si>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</si>
  <si>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</si>
  <si>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</si>
  <si>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</si>
  <si>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</si>
  <si>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</si>
  <si>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</si>
  <si>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</si>
  <si>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</si>
  <si>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</si>
  <si>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</si>
  <si>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</si>
  <si>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</si>
  <si>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</si>
  <si>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</si>
  <si>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</si>
  <si>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</si>
  <si>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</si>
  <si>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</si>
  <si>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</si>
  <si>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</si>
  <si>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</si>
  <si>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</si>
  <si>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</si>
  <si>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</si>
  <si>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</si>
  <si>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</si>
  <si>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</si>
  <si>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</si>
  <si>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</si>
  <si>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</si>
  <si>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</si>
  <si>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</si>
  <si>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</si>
  <si>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</si>
  <si>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</si>
  <si>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</si>
  <si>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</si>
  <si>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</si>
  <si>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</si>
  <si>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</si>
  <si>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</si>
  <si>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</si>
  <si>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</si>
  <si>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</si>
  <si>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</si>
  <si>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</si>
  <si>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</si>
  <si>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</si>
  <si>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</si>
  <si>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</si>
  <si>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</si>
  <si>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</si>
  <si>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</si>
  <si>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</si>
  <si>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</si>
  <si>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</si>
  <si>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</si>
  <si>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</si>
  <si>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</si>
  <si>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</si>
  <si>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</si>
  <si>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</si>
  <si>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</si>
  <si>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</si>
  <si>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</si>
  <si>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</si>
  <si>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</si>
  <si>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</si>
  <si>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</si>
  <si>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</si>
  <si>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</si>
  <si>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</si>
  <si>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</si>
  <si>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</si>
  <si>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</si>
  <si>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</si>
  <si>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</si>
  <si>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</si>
  <si>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</si>
  <si>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</si>
  <si>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</si>
  <si>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</si>
  <si>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</si>
  <si>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</si>
  <si>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</si>
  <si>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</si>
  <si>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</si>
  <si>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</si>
  <si>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</si>
  <si>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</si>
  <si>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</si>
  <si>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</si>
  <si>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</si>
  <si>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</si>
  <si>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</si>
  <si>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</si>
  <si>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</si>
  <si>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</si>
  <si>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</si>
  <si>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</si>
  <si>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</si>
  <si>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</si>
  <si>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</si>
  <si>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</si>
  <si>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</si>
  <si>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</si>
  <si>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</si>
  <si>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</si>
  <si>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</si>
  <si>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</si>
  <si>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</si>
  <si>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</si>
  <si>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</si>
  <si>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</si>
  <si>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</si>
  <si>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</si>
  <si>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</si>
  <si>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</si>
  <si>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</si>
  <si>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</si>
  <si>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</si>
  <si>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</si>
  <si>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</si>
  <si>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</si>
  <si>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</si>
  <si>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</si>
  <si>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</si>
  <si>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</si>
  <si>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</si>
  <si>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</si>
  <si>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</si>
  <si>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</si>
  <si>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</si>
  <si>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</si>
  <si>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</si>
  <si>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</si>
  <si>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</si>
  <si>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</si>
  <si>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</si>
  <si>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</si>
  <si>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</si>
  <si>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</si>
  <si>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</si>
  <si>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</si>
  <si>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</si>
  <si>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</si>
  <si>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</si>
  <si>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</si>
  <si>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</si>
  <si>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</si>
  <si>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</si>
  <si>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</si>
  <si>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</si>
  <si>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</si>
  <si>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</si>
  <si>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</si>
  <si>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</si>
  <si>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</si>
  <si>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</si>
  <si>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</si>
  <si>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</si>
  <si>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</si>
  <si>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</si>
  <si>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</si>
  <si>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</si>
  <si>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</si>
  <si>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</si>
  <si>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</si>
  <si>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</si>
  <si>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</si>
  <si>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</si>
  <si>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</si>
  <si>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</si>
  <si>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</si>
  <si>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</si>
  <si>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</si>
  <si>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</si>
  <si>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</si>
  <si>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</si>
  <si>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</si>
  <si>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</si>
  <si>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</si>
  <si>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</si>
  <si>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</si>
  <si>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</si>
  <si>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</si>
  <si>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</si>
  <si>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</si>
  <si>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</si>
  <si>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</si>
  <si>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</si>
  <si>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</si>
  <si>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</si>
  <si>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</si>
  <si>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</si>
  <si>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</si>
  <si>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</si>
  <si>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</si>
  <si>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</si>
  <si>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</si>
  <si>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</si>
  <si>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</si>
  <si>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</si>
  <si>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</si>
  <si>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</si>
  <si>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</si>
  <si>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</si>
  <si>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</si>
  <si>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</si>
  <si>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</si>
  <si>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</si>
  <si>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</si>
  <si>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</si>
  <si>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</si>
  <si>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</si>
  <si>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</si>
  <si>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</si>
  <si>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</si>
  <si>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</si>
  <si>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</si>
  <si>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</si>
  <si>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</si>
  <si>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</si>
  <si>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</si>
  <si>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</si>
  <si>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</si>
  <si>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</si>
  <si>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</si>
  <si>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</si>
  <si>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</si>
  <si>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</si>
  <si>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</si>
  <si>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</si>
  <si>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</si>
  <si>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</si>
  <si>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</si>
  <si>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</si>
  <si>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</si>
  <si>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</si>
  <si>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</si>
  <si>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</si>
  <si>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</si>
  <si>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</si>
  <si>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</si>
  <si>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</si>
  <si>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</si>
  <si>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</si>
  <si>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</si>
  <si>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</si>
  <si>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</si>
  <si>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</si>
  <si>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</si>
  <si>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</si>
  <si>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</si>
  <si>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</si>
  <si>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</si>
  <si>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</si>
  <si>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</si>
  <si>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</si>
  <si>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</si>
  <si>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</si>
  <si>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</si>
  <si>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</si>
  <si>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</si>
  <si>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</si>
  <si>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</si>
  <si>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</si>
  <si>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</si>
  <si>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</si>
  <si>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</si>
  <si>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</si>
  <si>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</si>
  <si>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</si>
  <si>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</si>
  <si>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</si>
  <si>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</si>
  <si>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</si>
  <si>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</si>
  <si>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</si>
  <si>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</si>
  <si>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</si>
  <si>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</si>
  <si>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</si>
  <si>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</si>
  <si>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</si>
  <si>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</si>
  <si>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</si>
  <si>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</si>
  <si>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</si>
  <si>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</si>
  <si>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</si>
  <si>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</si>
  <si>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</si>
  <si>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</si>
  <si>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</si>
  <si>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</si>
  <si>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</si>
  <si>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</si>
  <si>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</si>
  <si>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</si>
  <si>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</si>
  <si>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</si>
  <si>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</si>
  <si>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</si>
  <si>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</si>
  <si>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</si>
  <si>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</si>
  <si>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</si>
  <si>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</si>
  <si>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</si>
  <si>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</si>
  <si>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</si>
  <si>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</si>
  <si>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</si>
  <si>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</si>
  <si>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</si>
  <si>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</si>
  <si>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</si>
  <si>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</si>
  <si>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</si>
  <si>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</si>
  <si>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</si>
  <si>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</si>
  <si>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</si>
  <si>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</si>
  <si>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</si>
  <si>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</si>
  <si>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</si>
  <si>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</si>
  <si>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</si>
  <si>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</si>
  <si>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</si>
  <si>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</si>
  <si>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</si>
  <si>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</si>
  <si>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</si>
  <si>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</si>
  <si>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</si>
  <si>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</si>
  <si>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</si>
  <si>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</si>
  <si>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</si>
  <si>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</si>
  <si>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</si>
  <si>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</si>
  <si>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</si>
  <si>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</si>
  <si>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</si>
  <si>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</si>
  <si>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</si>
  <si>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</si>
  <si>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</si>
  <si>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</si>
  <si>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</si>
  <si>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</si>
  <si>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</si>
  <si>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</si>
  <si>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</si>
  <si>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</si>
  <si>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</si>
  <si>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</si>
  <si>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</si>
  <si>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</si>
  <si>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</si>
  <si>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</si>
  <si>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</si>
  <si>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</si>
  <si>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</si>
  <si>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</si>
  <si>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</si>
  <si>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</si>
  <si>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</si>
  <si>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</si>
  <si>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</si>
  <si>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</si>
  <si>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</si>
  <si>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</si>
  <si>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</si>
  <si>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</si>
  <si>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</si>
  <si>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</si>
  <si>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</si>
  <si>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</si>
  <si>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</si>
  <si>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</si>
  <si>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</si>
  <si>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</si>
  <si>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</si>
  <si>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</si>
  <si>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</si>
  <si>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</si>
  <si>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</si>
  <si>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</si>
  <si>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</si>
  <si>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</si>
  <si>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</si>
  <si>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</si>
  <si>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</si>
  <si>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</si>
  <si>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</si>
  <si>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</si>
  <si>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</si>
  <si>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</si>
  <si>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</si>
  <si>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</si>
  <si>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</si>
  <si>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</si>
  <si>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</si>
  <si>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</si>
  <si>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</si>
  <si>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</si>
  <si>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</si>
  <si>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</si>
  <si>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</si>
  <si>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</si>
  <si>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</si>
  <si>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</si>
  <si>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</si>
  <si>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</si>
  <si>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</si>
  <si>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</si>
  <si>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</si>
  <si>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</si>
  <si>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</si>
  <si>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</si>
  <si>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</si>
  <si>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</si>
  <si>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</si>
  <si>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</si>
  <si>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</si>
  <si>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</si>
  <si>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</si>
  <si>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</si>
  <si>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</si>
  <si>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</si>
  <si>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</si>
  <si>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</si>
  <si>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</si>
  <si>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</si>
  <si>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</si>
  <si>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</si>
  <si>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</si>
  <si>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</si>
  <si>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</si>
  <si>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</si>
  <si>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</si>
  <si>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</si>
  <si>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</si>
  <si>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</si>
  <si>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</si>
  <si>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</si>
  <si>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</si>
  <si>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</si>
  <si>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</si>
  <si>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</si>
  <si>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</si>
  <si>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</si>
  <si>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</si>
  <si>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</si>
  <si>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</si>
  <si>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</si>
  <si>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</si>
  <si>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</si>
  <si>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</si>
  <si>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</si>
  <si>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</si>
  <si>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</si>
  <si>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</si>
  <si>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</si>
  <si>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</si>
  <si>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</si>
  <si>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</si>
  <si>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</si>
  <si>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</si>
  <si>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</si>
  <si>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</si>
  <si>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</si>
  <si>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</si>
  <si>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</si>
  <si>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</si>
  <si>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</si>
  <si>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</si>
  <si>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</si>
  <si>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</si>
  <si>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</si>
  <si>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</si>
  <si>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</si>
  <si>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</si>
  <si>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</si>
  <si>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</si>
  <si>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</si>
  <si>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</si>
  <si>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</si>
  <si>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</si>
  <si>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</si>
  <si>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</si>
  <si>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</si>
  <si>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</si>
  <si>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</si>
  <si>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</si>
  <si>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</si>
  <si>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</si>
  <si>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</si>
  <si>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</si>
  <si>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</si>
  <si>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</si>
  <si>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</si>
  <si>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</si>
  <si>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</si>
  <si>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</si>
  <si>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</si>
  <si>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</si>
  <si>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</si>
  <si>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</si>
  <si>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</si>
  <si>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</si>
  <si>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</si>
  <si>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</si>
  <si>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</si>
  <si>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</si>
  <si>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</si>
  <si>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</si>
  <si>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</si>
  <si>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</si>
  <si>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</si>
  <si>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</si>
  <si>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</si>
  <si>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</si>
  <si>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</si>
  <si>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</si>
  <si>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</si>
  <si>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</si>
  <si>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</si>
  <si>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</si>
  <si>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</si>
  <si>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</si>
  <si>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</si>
  <si>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</si>
  <si>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</si>
  <si>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</si>
  <si>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</si>
  <si>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</si>
  <si>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</si>
  <si>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</si>
  <si>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</si>
  <si>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</si>
  <si>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</si>
  <si>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</si>
  <si>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</si>
  <si>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</si>
  <si>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</si>
  <si>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</si>
  <si>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</si>
  <si>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</si>
  <si>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</si>
  <si>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</si>
  <si>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</si>
  <si>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</si>
  <si>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</si>
  <si>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</si>
  <si>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</si>
  <si>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</si>
  <si>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</si>
  <si>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</si>
  <si>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</si>
  <si>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</si>
  <si>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</si>
  <si>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</si>
  <si>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</si>
  <si>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</si>
  <si>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</si>
  <si>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</si>
  <si>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</si>
  <si>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</si>
  <si>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</si>
  <si>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</si>
  <si>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</si>
  <si>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</si>
  <si>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</si>
  <si>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</si>
  <si>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</si>
  <si>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</si>
  <si>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</si>
  <si>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</si>
  <si>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</si>
  <si>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</si>
  <si>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</si>
  <si>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</si>
  <si>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</si>
  <si>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</si>
  <si>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</si>
  <si>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</si>
  <si>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</si>
  <si>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</si>
  <si>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</si>
  <si>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</si>
  <si>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</si>
  <si>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</si>
  <si>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</si>
  <si>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</si>
  <si>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</si>
  <si>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</si>
  <si>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</si>
  <si>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</si>
  <si>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</si>
  <si>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</si>
  <si>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</si>
  <si>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</si>
  <si>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</si>
  <si>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</si>
  <si>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</si>
  <si>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</si>
  <si>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</si>
  <si>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</si>
  <si>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</si>
  <si>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</si>
  <si>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</si>
  <si>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</si>
  <si>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</si>
  <si>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</si>
  <si>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</si>
  <si>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</si>
  <si>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</si>
  <si>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</si>
  <si>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</si>
  <si>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</si>
  <si>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</si>
  <si>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</si>
  <si>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</si>
  <si>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</si>
  <si>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</si>
  <si>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</si>
  <si>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</si>
  <si>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</si>
  <si>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</si>
  <si>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</si>
  <si>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</si>
  <si>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</si>
  <si>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</si>
  <si>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</si>
  <si>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</si>
  <si>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</si>
  <si>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</si>
  <si>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</si>
  <si>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</si>
  <si>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</si>
  <si>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</si>
  <si>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</si>
  <si>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</si>
  <si>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</si>
  <si>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</si>
  <si>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</si>
  <si>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</si>
  <si>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</si>
  <si>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</si>
  <si>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</si>
  <si>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</si>
  <si>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</si>
  <si>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</si>
  <si>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</si>
  <si>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</si>
  <si>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</si>
  <si>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</si>
  <si>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</si>
  <si>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</si>
  <si>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</si>
  <si>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</si>
  <si>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</si>
  <si>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</si>
  <si>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</si>
  <si>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</si>
  <si>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</si>
  <si>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</si>
  <si>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</si>
  <si>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</si>
  <si>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</si>
  <si>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</si>
  <si>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</si>
  <si>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</si>
  <si>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</si>
  <si>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</si>
  <si>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</si>
  <si>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</si>
  <si>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</si>
  <si>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</si>
  <si>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</si>
  <si>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</si>
  <si>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</si>
  <si>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</si>
  <si>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</si>
  <si>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</si>
  <si>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</si>
  <si>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</si>
  <si>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</si>
  <si>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</si>
  <si>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</si>
  <si>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</si>
  <si>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</si>
  <si>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</si>
  <si>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</si>
  <si>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</si>
  <si>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</si>
  <si>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</si>
  <si>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</si>
  <si>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</si>
  <si>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</si>
  <si>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</si>
  <si>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</si>
  <si>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</si>
  <si>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</si>
  <si>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</si>
  <si>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</si>
  <si>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</si>
  <si>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</si>
  <si>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</si>
  <si>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</si>
  <si>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</si>
  <si>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</si>
  <si>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</si>
  <si>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</si>
  <si>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</si>
  <si>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</si>
  <si>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</si>
  <si>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</si>
  <si>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</si>
  <si>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</si>
  <si>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</si>
  <si>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</si>
  <si>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</si>
  <si>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</si>
  <si>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</si>
  <si>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</si>
  <si>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</si>
  <si>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</si>
  <si>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</si>
  <si>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</si>
  <si>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</si>
  <si>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</si>
  <si>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</si>
  <si>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</si>
  <si>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</si>
  <si>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</si>
  <si>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</si>
  <si>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</si>
  <si>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</si>
  <si>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</si>
  <si>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</si>
  <si>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</si>
  <si>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</si>
  <si>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</si>
  <si>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</si>
  <si>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</si>
  <si>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</si>
  <si>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</si>
  <si>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</si>
  <si>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</si>
  <si>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</si>
  <si>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</si>
  <si>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</si>
  <si>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</si>
  <si>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</si>
  <si>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</si>
  <si>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</si>
  <si>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</si>
  <si>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</si>
  <si>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</si>
  <si>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</si>
  <si>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</si>
  <si>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</si>
  <si>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</si>
  <si>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</si>
  <si>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</si>
  <si>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</si>
  <si>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</si>
  <si>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</si>
  <si>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</si>
  <si>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</si>
  <si>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</si>
  <si>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</si>
  <si>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</si>
  <si>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</si>
  <si>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</si>
  <si>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</si>
  <si>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</si>
  <si>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</si>
  <si>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</si>
  <si>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</si>
  <si>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</si>
  <si>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</si>
  <si>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</si>
  <si>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</si>
  <si>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</si>
  <si>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</si>
  <si>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</si>
  <si>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</si>
  <si>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</si>
  <si>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</si>
  <si>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</si>
  <si>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</si>
  <si>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</si>
  <si>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</si>
  <si>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</si>
  <si>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</si>
  <si>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</si>
  <si>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</si>
  <si>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</si>
  <si>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</si>
  <si>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</si>
  <si>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</si>
  <si>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</si>
  <si>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</si>
  <si>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</si>
  <si>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</si>
  <si>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</si>
  <si>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</si>
  <si>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</si>
  <si>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</si>
  <si>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</si>
  <si>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</si>
  <si>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</si>
  <si>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</si>
  <si>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</si>
  <si>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</si>
  <si>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</si>
  <si>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</si>
  <si>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</si>
  <si>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</si>
  <si>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</si>
  <si>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</si>
  <si>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</si>
  <si>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</si>
  <si>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</si>
  <si>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</si>
  <si>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</si>
  <si>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</si>
  <si>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</si>
  <si>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</si>
  <si>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</si>
  <si>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</si>
  <si>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</si>
  <si>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</si>
  <si>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</si>
  <si>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</si>
  <si>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</si>
  <si>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</si>
  <si>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</si>
  <si>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</si>
  <si>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</si>
  <si>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</si>
  <si>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</si>
  <si>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</si>
  <si>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</si>
  <si>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</si>
  <si>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</si>
  <si>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</si>
  <si>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</si>
  <si>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</si>
  <si>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</si>
  <si>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</si>
  <si>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</si>
  <si>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</si>
  <si>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</si>
  <si>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</si>
  <si>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</si>
  <si>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</si>
  <si>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</si>
  <si>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</si>
  <si>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</si>
  <si>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</si>
  <si>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</si>
  <si>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</si>
  <si>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</si>
  <si>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</si>
  <si>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</si>
  <si>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</si>
  <si>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</si>
  <si>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</si>
  <si>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</si>
  <si>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</si>
  <si>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</si>
  <si>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</si>
  <si>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</si>
  <si>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</si>
  <si>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</si>
  <si>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</si>
  <si>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</si>
  <si>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</si>
  <si>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</si>
  <si>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</si>
  <si>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</si>
  <si>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</si>
  <si>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</si>
  <si>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</si>
  <si>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</si>
  <si>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</si>
  <si>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</si>
  <si>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</si>
  <si>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</si>
  <si>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</si>
  <si>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</si>
  <si>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</si>
  <si>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</si>
  <si>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</si>
  <si>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</si>
  <si>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</si>
  <si>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</si>
  <si>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</si>
  <si>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</si>
  <si>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</si>
  <si>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</si>
  <si>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</si>
  <si>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</si>
  <si>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</si>
  <si>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</si>
  <si>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</si>
  <si>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</si>
  <si>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</si>
  <si>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</si>
  <si>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</si>
  <si>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</si>
  <si>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</si>
  <si>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</si>
  <si>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</si>
  <si>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</si>
  <si>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</si>
  <si>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</si>
  <si>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</si>
  <si>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</si>
  <si>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</si>
  <si>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</si>
  <si>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</si>
  <si>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</si>
  <si>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</si>
  <si>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</si>
  <si>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</si>
  <si>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</si>
  <si>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</si>
  <si>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</si>
  <si>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</si>
  <si>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</si>
  <si>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</si>
  <si>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</si>
  <si>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</si>
  <si>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</si>
  <si>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</si>
  <si>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</si>
  <si>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</si>
  <si>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</si>
  <si>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</si>
  <si>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</si>
  <si>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</si>
  <si>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</si>
  <si>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</si>
  <si>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</si>
  <si>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</si>
  <si>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</si>
  <si>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</si>
  <si>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</si>
  <si>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</si>
  <si>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</si>
  <si>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</si>
  <si>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</si>
  <si>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</si>
  <si>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</si>
  <si>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</si>
  <si>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</si>
  <si>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</si>
  <si>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</si>
  <si>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</si>
  <si>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</si>
  <si>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</si>
  <si>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</si>
  <si>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</si>
  <si>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</si>
  <si>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</si>
  <si>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</si>
  <si>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</si>
  <si>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</si>
  <si>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</si>
  <si>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</si>
  <si>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</si>
  <si>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</si>
  <si>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</si>
  <si>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</si>
  <si>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</si>
  <si>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</si>
  <si>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</si>
  <si>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</si>
  <si>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</si>
  <si>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</si>
  <si>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</si>
  <si>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</si>
  <si>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</si>
  <si>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</si>
  <si>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</si>
  <si>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</si>
  <si>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</si>
  <si>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</si>
  <si>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</si>
  <si>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</si>
  <si>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</si>
  <si>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</si>
  <si>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</si>
  <si>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</si>
  <si>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</si>
  <si>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</si>
  <si>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</si>
  <si>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</si>
  <si>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</si>
  <si>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</si>
  <si>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</si>
  <si>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</si>
  <si>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</si>
  <si>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</si>
  <si>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</si>
  <si>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</si>
  <si>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</si>
  <si>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</si>
  <si>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</si>
  <si>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</si>
  <si>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</si>
  <si>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</si>
  <si>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</si>
  <si>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</si>
  <si>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</si>
  <si>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</si>
  <si>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</si>
  <si>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</si>
  <si>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</si>
  <si>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</si>
  <si>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</si>
  <si>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</si>
  <si>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</si>
  <si>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</si>
  <si>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</si>
  <si>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</si>
  <si>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</si>
  <si>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</si>
  <si>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</si>
  <si>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</si>
  <si>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</si>
  <si>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</si>
  <si>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</si>
  <si>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</si>
  <si>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</si>
  <si>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</si>
  <si>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</si>
  <si>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</si>
  <si>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</si>
  <si>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</si>
  <si>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</si>
  <si>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</si>
  <si>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</si>
  <si>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</si>
  <si>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</si>
  <si>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</si>
  <si>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</si>
  <si>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</si>
  <si>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</si>
  <si>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</si>
  <si>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</si>
  <si>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</si>
  <si>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</si>
  <si>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</si>
  <si>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</si>
  <si>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</si>
  <si>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</si>
  <si>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</si>
  <si>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</si>
  <si>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</si>
  <si>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</si>
  <si>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</si>
  <si>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</si>
  <si>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</si>
  <si>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</si>
  <si>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</si>
  <si>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</si>
  <si>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</si>
  <si>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</si>
  <si>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</si>
  <si>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</si>
  <si>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</si>
  <si>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</si>
  <si>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</si>
  <si>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</si>
  <si>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</si>
  <si>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</si>
  <si>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</si>
  <si>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</si>
  <si>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</si>
  <si>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</si>
  <si>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</si>
  <si>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</si>
  <si>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</si>
  <si>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</si>
  <si>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</si>
  <si>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</si>
  <si>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</si>
  <si>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</si>
  <si>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</si>
  <si>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</si>
  <si>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</si>
  <si>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</si>
  <si>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</si>
  <si>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</si>
  <si>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</si>
  <si>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</si>
  <si>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</si>
  <si>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</si>
  <si>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</si>
  <si>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</si>
  <si>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</si>
  <si>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</si>
  <si>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</si>
  <si>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</si>
  <si>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</si>
  <si>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</si>
  <si>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</si>
  <si>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</si>
  <si>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</si>
  <si>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</si>
  <si>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</si>
  <si>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</si>
  <si>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</si>
  <si>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</si>
  <si>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</si>
  <si>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</si>
  <si>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</si>
  <si>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</si>
  <si>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</si>
  <si>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</si>
  <si>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</si>
  <si>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</si>
  <si>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</si>
  <si>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</si>
  <si>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</si>
  <si>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</si>
  <si>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</si>
  <si>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</si>
  <si>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</si>
  <si>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</si>
  <si>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</si>
  <si>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</si>
  <si>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</si>
  <si>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</si>
  <si>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</si>
  <si>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</si>
  <si>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</si>
  <si>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</si>
  <si>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</si>
  <si>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</si>
  <si>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</si>
  <si>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</si>
  <si>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</si>
  <si>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</si>
  <si>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</si>
  <si>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</si>
  <si>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</si>
  <si>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</si>
  <si>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</si>
  <si>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</si>
  <si>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</si>
  <si>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</si>
  <si>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</si>
  <si>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</si>
  <si>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</si>
  <si>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</si>
  <si>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</si>
  <si>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</si>
  <si>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</si>
  <si>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</si>
  <si>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</si>
  <si>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</si>
  <si>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</si>
  <si>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</si>
  <si>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</si>
  <si>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</si>
  <si>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</si>
  <si>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</si>
  <si>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</si>
  <si>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</si>
  <si>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</si>
  <si>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</si>
  <si>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</si>
  <si>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</si>
  <si>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</si>
  <si>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</si>
  <si>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</si>
  <si>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</si>
  <si>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</si>
  <si>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</si>
  <si>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</si>
  <si>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</si>
  <si>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</si>
  <si>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</si>
  <si>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</si>
  <si>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</si>
  <si>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</si>
  <si>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</si>
  <si>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</si>
  <si>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</si>
  <si>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</si>
  <si>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</si>
  <si>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</si>
  <si>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</si>
  <si>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</si>
  <si>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</si>
  <si>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</si>
  <si>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</si>
  <si>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</si>
  <si>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</si>
  <si>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</si>
  <si>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</si>
  <si>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</si>
  <si>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</si>
  <si>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</si>
  <si>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</si>
  <si>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</si>
  <si>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</si>
  <si>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</si>
  <si>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</si>
  <si>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</si>
  <si>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</si>
  <si>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</si>
  <si>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</si>
  <si>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</si>
  <si>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</si>
  <si>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</si>
  <si>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</si>
  <si>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</si>
  <si>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</si>
  <si>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</si>
  <si>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</si>
  <si>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</si>
  <si>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</si>
  <si>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</si>
  <si>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</si>
  <si>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</si>
  <si>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</si>
  <si>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</si>
  <si>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</si>
  <si>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</si>
  <si>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</si>
  <si>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</si>
  <si>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</si>
  <si>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</si>
  <si>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</si>
  <si>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</si>
  <si>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</si>
  <si>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</si>
  <si>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</si>
  <si>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</si>
  <si>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</si>
  <si>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</si>
  <si>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</si>
  <si>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</si>
  <si>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</si>
  <si>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</si>
  <si>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</si>
  <si>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</si>
  <si>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</si>
  <si>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</si>
  <si>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</si>
  <si>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</si>
  <si>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</si>
  <si>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</si>
  <si>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</si>
  <si>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</si>
  <si>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</si>
  <si>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</si>
  <si>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</si>
  <si>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</si>
  <si>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</si>
  <si>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</si>
  <si>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</si>
  <si>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</si>
  <si>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</si>
  <si>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</si>
  <si>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</si>
  <si>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</si>
  <si>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</si>
  <si>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</si>
  <si>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</si>
  <si>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</si>
  <si>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</si>
  <si>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</si>
  <si>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</si>
  <si>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</si>
  <si>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</si>
  <si>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</si>
  <si>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</si>
  <si>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</si>
  <si>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</si>
  <si>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</si>
  <si>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</si>
  <si>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</si>
  <si>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</si>
  <si>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</si>
  <si>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</si>
  <si>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</si>
  <si>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</si>
  <si>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</si>
  <si>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</si>
  <si>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</si>
  <si>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</si>
  <si>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</si>
  <si>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</si>
  <si>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</si>
  <si>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</si>
  <si>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</si>
  <si>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</si>
  <si>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</si>
  <si>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</si>
  <si>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</si>
  <si>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</si>
  <si>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</si>
  <si>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</si>
  <si>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</si>
  <si>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</si>
  <si>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</si>
  <si>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</si>
  <si>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</si>
  <si>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</si>
  <si>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</si>
  <si>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</si>
  <si>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</si>
  <si>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</si>
  <si>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</si>
  <si>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</si>
  <si>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</si>
  <si>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</si>
  <si>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</si>
  <si>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</si>
  <si>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</si>
  <si>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</si>
  <si>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</si>
  <si>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</si>
  <si>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</si>
  <si>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</si>
  <si>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</si>
  <si>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</si>
  <si>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</si>
  <si>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</si>
  <si>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</si>
  <si>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</si>
  <si>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</si>
  <si>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</si>
  <si>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</si>
  <si>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</si>
  <si>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</si>
  <si>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</si>
  <si>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</si>
  <si>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</si>
  <si>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</si>
  <si>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</si>
  <si>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</si>
  <si>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</si>
  <si>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</si>
  <si>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</si>
  <si>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</si>
  <si>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</si>
  <si>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</si>
  <si>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</si>
  <si>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</si>
  <si>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</si>
  <si>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</si>
  <si>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</si>
  <si>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</si>
  <si>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</si>
  <si>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</si>
  <si>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</si>
  <si>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</si>
  <si>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</si>
  <si>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</si>
  <si>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</si>
  <si>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</si>
  <si>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</si>
  <si>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</si>
  <si>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</si>
  <si>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</si>
  <si>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</si>
  <si>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</si>
  <si>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</si>
  <si>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</si>
  <si>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</si>
  <si>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</si>
  <si>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</si>
  <si>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</si>
  <si>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</si>
  <si>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</si>
  <si>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</si>
  <si>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</si>
  <si>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</si>
  <si>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</si>
  <si>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</si>
  <si>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</si>
  <si>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</si>
  <si>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</si>
  <si>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</si>
  <si>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</si>
  <si>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</si>
  <si>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</si>
  <si>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</si>
  <si>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</si>
  <si>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</si>
  <si>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</si>
  <si>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</si>
  <si>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</si>
  <si>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</si>
  <si>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</si>
  <si>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</si>
  <si>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</si>
  <si>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</si>
  <si>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</si>
  <si>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</si>
  <si>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</si>
  <si>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</si>
  <si>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</si>
  <si>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</si>
  <si>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</si>
  <si>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</si>
  <si>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</si>
  <si>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</si>
  <si>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</si>
  <si>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</si>
  <si>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</si>
  <si>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</si>
  <si>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</si>
  <si>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</si>
  <si>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</si>
  <si>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</si>
  <si>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</si>
  <si>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</si>
  <si>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</si>
  <si>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</si>
  <si>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</si>
  <si>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</si>
  <si>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</si>
  <si>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</si>
  <si>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</si>
  <si>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</si>
  <si>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</si>
  <si>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</si>
  <si>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</si>
  <si>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</si>
  <si>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</si>
  <si>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</si>
  <si>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</si>
  <si>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</si>
  <si>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</si>
  <si>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</si>
  <si>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</si>
  <si>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</si>
  <si>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</si>
  <si>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</si>
  <si>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</si>
  <si>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</si>
  <si>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</si>
  <si>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</si>
  <si>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</si>
  <si>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</si>
  <si>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</si>
  <si>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</si>
  <si>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</si>
  <si>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</si>
  <si>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</si>
  <si>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</si>
  <si>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</si>
  <si>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</si>
  <si>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</si>
  <si>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</si>
  <si>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</si>
  <si>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</si>
  <si>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</si>
  <si>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</si>
  <si>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</si>
  <si>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</si>
  <si>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</si>
  <si>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</si>
  <si>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</si>
  <si>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</si>
  <si>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</si>
  <si>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</si>
  <si>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</si>
  <si>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</si>
  <si>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</si>
  <si>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</si>
  <si>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</si>
  <si>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</si>
  <si>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</si>
  <si>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</si>
  <si>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</si>
  <si>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</si>
  <si>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</si>
  <si>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</si>
  <si>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</si>
  <si>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</si>
  <si>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</si>
  <si>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</si>
  <si>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</si>
  <si>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</si>
  <si>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</si>
  <si>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</si>
  <si>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</si>
  <si>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</si>
  <si>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</si>
  <si>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</si>
  <si>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</si>
  <si>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</si>
  <si>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</si>
  <si>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</si>
  <si>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</si>
  <si>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</si>
  <si>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</si>
  <si>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</si>
  <si>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</si>
  <si>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</si>
  <si>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</si>
  <si>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</si>
  <si>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</si>
  <si>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</si>
  <si>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</si>
  <si>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</si>
  <si>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</si>
  <si>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</si>
  <si>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</si>
  <si>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</si>
  <si>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</si>
  <si>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</si>
  <si>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</si>
  <si>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</si>
  <si>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</si>
  <si>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</si>
  <si>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</si>
  <si>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</si>
  <si>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</si>
  <si>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</si>
  <si>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</si>
  <si>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</si>
  <si>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</si>
  <si>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</si>
  <si>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</si>
  <si>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</si>
  <si>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</si>
  <si>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</si>
  <si>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</si>
  <si>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</si>
  <si>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</si>
  <si>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</si>
  <si>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</si>
  <si>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</si>
  <si>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</si>
  <si>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</si>
  <si>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</si>
  <si>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</si>
  <si>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</si>
  <si>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</si>
  <si>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</si>
  <si>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</si>
  <si>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</si>
  <si>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</si>
  <si>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</si>
  <si>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</si>
  <si>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</si>
  <si>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</si>
  <si>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</si>
  <si>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</si>
  <si>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</si>
  <si>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</si>
  <si>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</si>
  <si>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</si>
  <si>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</si>
  <si>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</si>
  <si>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</si>
  <si>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</si>
  <si>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</si>
  <si>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</si>
  <si>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</si>
  <si>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</si>
  <si>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</si>
  <si>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</si>
  <si>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</si>
  <si>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</si>
  <si>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</si>
  <si>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</si>
  <si>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</si>
  <si>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</si>
  <si>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</si>
  <si>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</si>
  <si>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</si>
  <si>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</si>
  <si>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</si>
  <si>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</si>
  <si>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</si>
  <si>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</si>
  <si>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</si>
  <si>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</si>
  <si>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</si>
  <si>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</si>
  <si>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</si>
  <si>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</si>
  <si>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</si>
  <si>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</si>
  <si>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</si>
  <si>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</si>
  <si>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</si>
  <si>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</si>
  <si>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</si>
  <si>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</si>
  <si>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</si>
  <si>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</si>
  <si>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</si>
  <si>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</si>
  <si>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</si>
  <si>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</si>
  <si>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</si>
  <si>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</si>
  <si>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</si>
  <si>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</si>
  <si>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</si>
  <si>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</si>
  <si>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</si>
  <si>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</si>
  <si>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</si>
  <si>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</si>
  <si>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</si>
  <si>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</si>
  <si>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</si>
  <si>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</si>
  <si>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</si>
  <si>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</si>
  <si>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</si>
  <si>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</si>
  <si>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</si>
  <si>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</si>
  <si>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</si>
  <si>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</si>
  <si>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</si>
  <si>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</si>
  <si>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</si>
  <si>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</si>
  <si>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</si>
  <si>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</si>
  <si>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</si>
  <si>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</si>
  <si>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</si>
  <si>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</si>
  <si>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</si>
  <si>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</si>
  <si>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</si>
  <si>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</si>
  <si>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</si>
  <si>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</si>
  <si>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</si>
  <si>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</si>
  <si>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</si>
  <si>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</si>
  <si>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</si>
  <si>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</si>
  <si>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</si>
  <si>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</si>
  <si>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</si>
  <si>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</si>
  <si>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</si>
  <si>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</si>
  <si>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</si>
  <si>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</si>
  <si>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</si>
  <si>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</si>
  <si>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</si>
  <si>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</si>
  <si>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</si>
  <si>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</si>
  <si>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</si>
  <si>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</si>
  <si>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</si>
  <si>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</si>
  <si>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</si>
  <si>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</si>
  <si>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</si>
  <si>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</si>
  <si>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</si>
  <si>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</si>
  <si>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</si>
  <si>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</si>
  <si>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</si>
  <si>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</si>
  <si>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</si>
  <si>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</si>
  <si>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</si>
  <si>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</si>
  <si>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</si>
  <si>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</si>
  <si>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</si>
  <si>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</si>
  <si>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</si>
  <si>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</si>
  <si>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</si>
  <si>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</si>
  <si>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</si>
  <si>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</si>
  <si>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</si>
  <si>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</si>
  <si>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</si>
  <si>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</si>
  <si>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</si>
  <si>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</si>
  <si>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</si>
  <si>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</si>
  <si>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</si>
  <si>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</si>
  <si>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</si>
  <si>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</si>
  <si>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</si>
  <si>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</si>
  <si>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</si>
  <si>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</si>
  <si>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</si>
  <si>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</si>
  <si>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</si>
  <si>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</si>
  <si>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</si>
  <si>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</si>
  <si>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</si>
  <si>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</si>
  <si>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</si>
  <si>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</si>
  <si>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</si>
  <si>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</si>
  <si>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</si>
  <si>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</si>
  <si>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</si>
  <si>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</si>
  <si>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</si>
  <si>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</si>
  <si>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</si>
  <si>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</si>
  <si>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</si>
  <si>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</si>
  <si>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</si>
  <si>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</si>
  <si>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</si>
  <si>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</si>
  <si>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</si>
  <si>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</si>
  <si>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</si>
  <si>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</si>
  <si>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</si>
  <si>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</si>
  <si>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</si>
  <si>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</si>
  <si>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</si>
  <si>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</si>
  <si>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</si>
  <si>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</si>
  <si>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</si>
  <si>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</si>
  <si>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</si>
  <si>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</si>
  <si>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</si>
  <si>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</si>
  <si>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</si>
  <si>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</si>
  <si>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</si>
  <si>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</si>
  <si>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</si>
  <si>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</si>
  <si>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</si>
  <si>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</si>
  <si>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</si>
  <si>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</si>
  <si>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</si>
  <si>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</si>
  <si>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</si>
  <si>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</si>
  <si>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</si>
  <si>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</si>
  <si>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</si>
  <si>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</si>
  <si>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</si>
  <si>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</si>
  <si>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</si>
  <si>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</si>
  <si>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</si>
  <si>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</si>
  <si>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</si>
  <si>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</si>
  <si>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</si>
  <si>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</si>
  <si>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</si>
  <si>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</si>
  <si>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</si>
  <si>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</si>
  <si>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</si>
  <si>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</si>
  <si>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</si>
  <si>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</si>
  <si>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</si>
  <si>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</si>
  <si>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</si>
  <si>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</si>
  <si>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</si>
  <si>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</si>
  <si>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</si>
  <si>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</si>
  <si>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</si>
  <si>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</si>
  <si>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</si>
  <si>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</si>
  <si>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</si>
  <si>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</si>
  <si>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</si>
  <si>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</si>
  <si>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</si>
  <si>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</si>
  <si>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</si>
  <si>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</si>
  <si>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</si>
  <si>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</si>
  <si>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</si>
  <si>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</si>
  <si>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</si>
  <si>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</si>
  <si>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</si>
  <si>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</si>
  <si>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</si>
  <si>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</si>
  <si>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</si>
  <si>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</si>
  <si>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</si>
  <si>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</si>
  <si>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</si>
  <si>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</si>
  <si>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</si>
  <si>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</si>
  <si>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</si>
  <si>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</si>
  <si>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</si>
  <si>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</si>
  <si>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</si>
  <si>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</si>
  <si>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</si>
  <si>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</si>
  <si>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</si>
  <si>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</si>
  <si>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</si>
  <si>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</si>
  <si>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</si>
  <si>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</si>
  <si>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</si>
  <si>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</si>
  <si>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</si>
  <si>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</si>
  <si>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</si>
  <si>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</si>
  <si>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</si>
  <si>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</si>
  <si>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</si>
  <si>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</si>
  <si>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</si>
  <si>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</si>
  <si>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</si>
  <si>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</si>
  <si>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</si>
  <si>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</si>
  <si>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</si>
  <si>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</si>
  <si>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</si>
  <si>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</si>
  <si>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</si>
  <si>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</si>
  <si>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</si>
  <si>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</si>
  <si>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</si>
  <si>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</si>
  <si>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</si>
  <si>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</si>
  <si>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</si>
  <si>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</si>
  <si>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</si>
  <si>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</si>
  <si>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</si>
  <si>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</si>
  <si>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</si>
  <si>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</si>
  <si>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</si>
  <si>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</si>
  <si>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</si>
  <si>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</si>
  <si>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</si>
  <si>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</si>
  <si>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</si>
  <si>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</si>
  <si>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</si>
  <si>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</si>
  <si>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</si>
  <si>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</si>
  <si>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</si>
  <si>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</si>
  <si>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</si>
  <si>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</si>
  <si>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</si>
  <si>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</si>
  <si>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</si>
  <si>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</si>
  <si>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</si>
  <si>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</si>
  <si>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</si>
  <si>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</si>
  <si>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</si>
  <si>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</si>
  <si>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</si>
  <si>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</si>
  <si>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</si>
  <si>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</si>
  <si>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</si>
  <si>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</si>
  <si>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</si>
  <si>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</si>
  <si>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</si>
  <si>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</si>
  <si>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</si>
  <si>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</si>
  <si>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</si>
  <si>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</si>
  <si>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</si>
  <si>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</si>
  <si>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</si>
  <si>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</si>
  <si>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</si>
  <si>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</si>
  <si>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</si>
  <si>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</si>
  <si>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</si>
  <si>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</si>
  <si>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</si>
  <si>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</si>
  <si>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</si>
  <si>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</si>
  <si>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</si>
  <si>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</si>
  <si>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</si>
  <si>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</si>
  <si>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</si>
  <si>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</si>
  <si>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</si>
  <si>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</si>
  <si>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</si>
  <si>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</si>
  <si>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</si>
  <si>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</si>
  <si>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</si>
  <si>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</si>
  <si>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</si>
  <si>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</si>
  <si>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</si>
  <si>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</si>
  <si>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</si>
  <si>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</si>
  <si>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</si>
  <si>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</si>
  <si>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</si>
  <si>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</si>
  <si>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</si>
  <si>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</si>
  <si>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</si>
  <si>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</si>
  <si>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</si>
  <si>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</si>
  <si>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</si>
  <si>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</si>
  <si>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</si>
  <si>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</si>
  <si>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</si>
  <si>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</si>
  <si>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</si>
  <si>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</si>
  <si>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</si>
  <si>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</si>
  <si>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</si>
  <si>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</si>
  <si>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</si>
  <si>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</si>
  <si>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</si>
  <si>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</si>
  <si>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</si>
  <si>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</si>
  <si>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</si>
  <si>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</si>
  <si>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</si>
  <si>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</si>
  <si>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</si>
  <si>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</si>
  <si>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</si>
  <si>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</si>
  <si>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</si>
  <si>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</si>
  <si>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</si>
  <si>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</si>
  <si>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</si>
  <si>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</si>
  <si>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</si>
  <si>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</si>
  <si>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</si>
  <si>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</si>
  <si>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</si>
  <si>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</si>
  <si>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</si>
  <si>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</si>
  <si>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</si>
  <si>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</si>
  <si>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</si>
  <si>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</si>
  <si>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</si>
  <si>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</si>
  <si>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</si>
  <si>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</si>
  <si>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</si>
  <si>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</si>
  <si>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</si>
  <si>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</si>
  <si>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</si>
  <si>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</si>
  <si>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</si>
  <si>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</si>
  <si>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</si>
  <si>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</si>
  <si>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</si>
  <si>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</si>
  <si>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</si>
  <si>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</si>
  <si>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</si>
  <si>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</si>
  <si>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</si>
  <si>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</si>
  <si>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</si>
  <si>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</si>
  <si>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</si>
  <si>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</si>
  <si>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</si>
  <si>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</si>
  <si>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</si>
  <si>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</si>
  <si>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</si>
  <si>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</si>
  <si>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</si>
  <si>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</si>
  <si>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</si>
  <si>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</si>
  <si>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</si>
  <si>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</si>
  <si>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</si>
  <si>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</si>
  <si>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</si>
  <si>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</si>
  <si>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</si>
  <si>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</si>
  <si>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</si>
  <si>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</si>
  <si>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</si>
  <si>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</si>
  <si>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</si>
  <si>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</si>
  <si>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</si>
  <si>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</si>
  <si>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</si>
  <si>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</si>
  <si>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</si>
  <si>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</si>
  <si>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</si>
  <si>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</si>
  <si>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</si>
  <si>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</si>
  <si>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</si>
  <si>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</si>
  <si>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</si>
  <si>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</si>
  <si>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</si>
  <si>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</si>
  <si>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</si>
  <si>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</si>
  <si>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</si>
  <si>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</si>
  <si>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</si>
  <si>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</si>
  <si>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</si>
  <si>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</si>
  <si>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</si>
  <si>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</si>
  <si>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</si>
  <si>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</si>
  <si>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</si>
  <si>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</si>
  <si>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</si>
  <si>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</si>
  <si>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</si>
  <si>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</si>
  <si>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</si>
  <si>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</si>
  <si>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</si>
  <si>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</si>
  <si>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</si>
  <si>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</si>
  <si>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</si>
  <si>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</si>
  <si>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</si>
  <si>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</si>
  <si>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</si>
  <si>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</si>
  <si>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</si>
  <si>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</si>
  <si>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</si>
  <si>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</si>
  <si>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</si>
  <si>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</si>
  <si>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</si>
  <si>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</si>
  <si>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</si>
  <si>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</si>
  <si>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</si>
  <si>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</si>
  <si>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</si>
  <si>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</si>
  <si>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</si>
  <si>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</si>
  <si>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</si>
  <si>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</si>
  <si>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</si>
  <si>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</si>
  <si>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</si>
  <si>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</si>
  <si>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</si>
  <si>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</si>
  <si>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</si>
  <si>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</si>
  <si>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</si>
  <si>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</si>
  <si>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</si>
  <si>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</si>
  <si>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</si>
  <si>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</si>
  <si>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</si>
  <si>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</si>
  <si>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</si>
  <si>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</si>
  <si>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</si>
  <si>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</si>
  <si>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</si>
  <si>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</si>
  <si>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</si>
  <si>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</si>
  <si>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</si>
  <si>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</si>
  <si>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</si>
  <si>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</si>
  <si>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</si>
  <si>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</si>
  <si>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</si>
  <si>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</si>
  <si>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</si>
  <si>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</si>
  <si>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</si>
  <si>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</si>
  <si>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</si>
  <si>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</si>
  <si>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</si>
  <si>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</si>
  <si>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</si>
  <si>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</si>
  <si>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</si>
  <si>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</si>
  <si>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</si>
  <si>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</si>
  <si>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</si>
  <si>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</si>
  <si>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</si>
  <si>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</si>
  <si>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</si>
  <si>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</si>
  <si>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</si>
  <si>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</si>
  <si>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</si>
  <si>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</si>
  <si>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</si>
  <si>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</si>
  <si>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</si>
  <si>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</si>
  <si>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</si>
  <si>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</si>
  <si>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</si>
  <si>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</si>
  <si>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</si>
  <si>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</si>
  <si>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</si>
  <si>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</si>
  <si>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</si>
  <si>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</si>
  <si>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</si>
  <si>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</si>
  <si>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</si>
  <si>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</si>
  <si>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</si>
  <si>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</si>
  <si>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</si>
  <si>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</si>
  <si>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</si>
  <si>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</si>
  <si>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</si>
  <si>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</si>
  <si>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</si>
  <si>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</si>
  <si>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</si>
  <si>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</si>
  <si>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</si>
  <si>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</si>
  <si>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</si>
  <si>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</si>
  <si>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</si>
  <si>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</si>
  <si>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</si>
  <si>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</si>
  <si>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</si>
  <si>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</si>
  <si>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</si>
  <si>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</si>
  <si>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</si>
  <si>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</si>
  <si>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</si>
  <si>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</si>
  <si>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</si>
  <si>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</si>
  <si>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</si>
  <si>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</si>
  <si>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</si>
  <si>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</si>
  <si>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</si>
  <si>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</si>
  <si>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</si>
  <si>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</si>
  <si>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</si>
  <si>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</si>
  <si>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</si>
  <si>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</si>
  <si>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</si>
  <si>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</si>
  <si>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</si>
  <si>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</si>
  <si>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</si>
  <si>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</si>
  <si>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</si>
  <si>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</si>
  <si>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</si>
  <si>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</si>
  <si>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</si>
  <si>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</si>
  <si>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</si>
  <si>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</si>
  <si>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</si>
  <si>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</si>
  <si>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</si>
  <si>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</si>
  <si>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</si>
  <si>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</si>
  <si>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</si>
  <si>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</si>
  <si>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</si>
  <si>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</si>
  <si>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</si>
  <si>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</si>
  <si>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</si>
  <si>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</si>
  <si>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</si>
  <si>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</si>
  <si>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</si>
  <si>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</si>
  <si>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</si>
  <si>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</si>
  <si>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</si>
  <si>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</si>
  <si>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</si>
  <si>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</si>
  <si>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</si>
  <si>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</si>
  <si>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</si>
  <si>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</si>
  <si>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</si>
  <si>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</si>
  <si>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</si>
  <si>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</si>
  <si>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</si>
  <si>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</si>
  <si>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</si>
  <si>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</si>
  <si>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</si>
  <si>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</si>
  <si>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</si>
  <si>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</si>
  <si>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</si>
  <si>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</si>
  <si>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</si>
  <si>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</si>
  <si>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</si>
  <si>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</si>
  <si>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</si>
  <si>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</si>
  <si>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</si>
  <si>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</si>
  <si>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</si>
  <si>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</si>
  <si>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</si>
  <si>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</si>
  <si>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</si>
  <si>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</si>
  <si>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</si>
  <si>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</si>
  <si>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</si>
  <si>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</si>
  <si>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</si>
  <si>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</si>
  <si>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</si>
  <si>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</si>
  <si>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</si>
  <si>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</si>
  <si>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</si>
  <si>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</si>
  <si>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</si>
  <si>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</si>
  <si>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</si>
  <si>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</si>
  <si>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</si>
  <si>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</si>
  <si>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</si>
  <si>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</si>
  <si>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</si>
  <si>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</si>
  <si>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</si>
  <si>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</si>
  <si>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</si>
  <si>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</si>
  <si>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</si>
  <si>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</si>
  <si>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</si>
  <si>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</si>
  <si>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</si>
  <si>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</si>
  <si>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</si>
  <si>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</si>
  <si>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</si>
  <si>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</si>
  <si>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</si>
  <si>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</si>
  <si>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</si>
  <si>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</si>
  <si>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</si>
  <si>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</si>
  <si>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</si>
  <si>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</si>
  <si>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</si>
  <si>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</si>
  <si>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</si>
  <si>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</si>
  <si>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</si>
  <si>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</si>
  <si>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</si>
  <si>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</si>
  <si>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</si>
  <si>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</si>
  <si>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</si>
  <si>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</si>
  <si>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</si>
  <si>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</si>
  <si>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</si>
  <si>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</si>
  <si>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</si>
  <si>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</si>
  <si>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</si>
  <si>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</si>
  <si>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</si>
  <si>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</si>
  <si>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</si>
  <si>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</si>
  <si>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</si>
  <si>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</si>
  <si>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</si>
  <si>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</si>
  <si>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</si>
  <si>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</si>
  <si>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</si>
  <si>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</si>
  <si>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</si>
  <si>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</si>
  <si>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</si>
  <si>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</si>
  <si>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</si>
  <si>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</si>
  <si>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</si>
  <si>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</si>
  <si>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</si>
  <si>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</si>
  <si>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</si>
  <si>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</si>
  <si>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</si>
  <si>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</si>
  <si>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</si>
  <si>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</si>
  <si>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</si>
  <si>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</si>
  <si>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</si>
  <si>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</si>
  <si>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</si>
  <si>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</si>
  <si>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</si>
  <si>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</si>
  <si>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</si>
  <si>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</si>
  <si>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</si>
  <si>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</si>
  <si>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</si>
  <si>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</si>
  <si>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</si>
  <si>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</si>
  <si>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</si>
  <si>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</si>
  <si>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</si>
  <si>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</si>
  <si>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</si>
  <si>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</si>
  <si>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</si>
  <si>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</si>
  <si>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</si>
  <si>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</si>
  <si>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</si>
  <si>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</si>
  <si>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</si>
  <si>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</si>
  <si>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</si>
  <si>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</si>
  <si>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</si>
  <si>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</si>
  <si>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</si>
  <si>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</si>
  <si>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</si>
  <si>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</si>
  <si>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</si>
  <si>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</si>
  <si>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</si>
  <si>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</si>
  <si>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</si>
  <si>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</si>
  <si>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</si>
  <si>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</si>
  <si>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</si>
  <si>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</si>
  <si>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</si>
  <si>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</si>
  <si>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</si>
  <si>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</si>
  <si>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</si>
  <si>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</si>
  <si>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</si>
  <si>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</si>
  <si>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</si>
  <si>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</si>
  <si>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</si>
  <si>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</si>
  <si>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</si>
  <si>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</si>
  <si>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</si>
  <si>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</si>
  <si>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</si>
  <si>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</si>
  <si>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</si>
  <si>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</si>
  <si>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</si>
  <si>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</si>
  <si>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</si>
  <si>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</si>
  <si>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</si>
  <si>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</si>
  <si>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</si>
  <si>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</si>
  <si>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</si>
  <si>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</si>
  <si>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</si>
  <si>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</si>
  <si>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</si>
  <si>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</si>
  <si>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</si>
  <si>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</si>
  <si>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</si>
  <si>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</si>
  <si>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</si>
  <si>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</si>
  <si>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</si>
  <si>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</si>
  <si>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</si>
  <si>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</si>
  <si>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</si>
  <si>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</si>
  <si>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</si>
  <si>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</si>
  <si>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</si>
  <si>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</si>
  <si>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</si>
  <si>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</si>
  <si>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</si>
  <si>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</si>
  <si>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</si>
  <si>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</si>
  <si>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</si>
  <si>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</si>
  <si>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</si>
  <si>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</si>
  <si>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</si>
  <si>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</si>
  <si>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</si>
  <si>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</si>
  <si>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</si>
  <si>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</si>
  <si>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</si>
  <si>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</si>
  <si>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</si>
  <si>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</si>
  <si>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</si>
  <si>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</si>
  <si>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</si>
  <si>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</si>
  <si>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</si>
  <si>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</si>
  <si>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</si>
  <si>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</si>
  <si>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</si>
  <si>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</si>
  <si>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</si>
  <si>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</si>
  <si>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</si>
  <si>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</si>
  <si>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</si>
  <si>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</si>
  <si>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</si>
  <si>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</si>
  <si>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</si>
  <si>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</si>
  <si>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</si>
  <si>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</si>
  <si>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</si>
  <si>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</si>
  <si>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</si>
  <si>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</si>
  <si>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</si>
  <si>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</si>
  <si>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</si>
  <si>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</si>
  <si>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</si>
  <si>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</si>
  <si>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</si>
  <si>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</si>
  <si>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</si>
  <si>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</si>
  <si>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</si>
  <si>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</si>
  <si>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</si>
  <si>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</si>
  <si>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</si>
  <si>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</si>
  <si>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</si>
  <si>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</si>
  <si>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</si>
  <si>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</si>
  <si>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</si>
  <si>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</si>
  <si>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</si>
  <si>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</si>
  <si>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</si>
  <si>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</si>
  <si>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</si>
  <si>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</si>
  <si>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</si>
  <si>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</si>
  <si>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</si>
  <si>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</si>
  <si>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</si>
  <si>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</si>
  <si>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</si>
  <si>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</si>
  <si>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</si>
  <si>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</si>
  <si>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</si>
  <si>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</si>
  <si>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</si>
  <si>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</si>
  <si>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</si>
  <si>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</si>
  <si>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</si>
  <si>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</si>
  <si>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</si>
  <si>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</si>
  <si>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</si>
  <si>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</si>
  <si>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</si>
  <si>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</si>
  <si>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</si>
  <si>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</si>
  <si>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</si>
  <si>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</si>
  <si>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</si>
  <si>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</si>
  <si>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</si>
  <si>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</si>
  <si>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</si>
  <si>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</si>
  <si>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</si>
  <si>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</si>
  <si>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</si>
  <si>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</si>
  <si>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</si>
  <si>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</si>
  <si>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</si>
  <si>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</si>
  <si>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</si>
  <si>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</si>
  <si>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</si>
  <si>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</si>
  <si>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</si>
  <si>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</si>
  <si>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</si>
  <si>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</si>
  <si>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</si>
  <si>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</si>
  <si>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</si>
  <si>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</si>
  <si>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</si>
  <si>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</si>
  <si>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</si>
  <si>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</si>
  <si>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</si>
  <si>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</si>
  <si>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</si>
  <si>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</si>
  <si>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</si>
  <si>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</si>
  <si>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</si>
  <si>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</si>
  <si>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</si>
  <si>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</si>
  <si>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</si>
  <si>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</si>
  <si>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</si>
  <si>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</si>
  <si>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</si>
  <si>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</si>
  <si>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</si>
  <si>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</si>
  <si>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</si>
  <si>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</si>
  <si>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</si>
  <si>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</si>
  <si>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</si>
  <si>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</si>
  <si>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</si>
  <si>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</si>
  <si>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</si>
  <si>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</si>
  <si>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</si>
  <si>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</si>
  <si>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</si>
  <si>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</si>
  <si>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</si>
  <si>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</si>
  <si>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</si>
  <si>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</si>
  <si>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</si>
  <si>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</si>
  <si>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</si>
  <si>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</si>
  <si>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</si>
  <si>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</si>
  <si>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</si>
  <si>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</si>
  <si>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</si>
  <si>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</si>
  <si>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</si>
  <si>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</si>
  <si>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</si>
  <si>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</si>
  <si>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</si>
  <si>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</si>
  <si>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</si>
  <si>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</si>
  <si>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</si>
  <si>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</si>
  <si>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</si>
  <si>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</si>
  <si>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</si>
  <si>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</si>
  <si>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</si>
  <si>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</si>
  <si>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</si>
  <si>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</si>
  <si>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</si>
  <si>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</si>
  <si>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</si>
  <si>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</si>
  <si>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</si>
  <si>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</si>
  <si>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</si>
  <si>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</si>
  <si>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</si>
  <si>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</si>
  <si>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</si>
  <si>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</si>
  <si>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</si>
  <si>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</si>
  <si>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</si>
  <si>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</si>
  <si>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</si>
  <si>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</si>
  <si>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</si>
  <si>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</si>
  <si>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</si>
  <si>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</si>
  <si>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</si>
  <si>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</si>
  <si>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</si>
  <si>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</si>
  <si>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</si>
  <si>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</si>
  <si>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</si>
  <si>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</si>
  <si>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</si>
  <si>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</si>
  <si>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</si>
  <si>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</si>
  <si>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</si>
  <si>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</si>
  <si>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</si>
  <si>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</si>
  <si>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</si>
  <si>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</si>
  <si>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</si>
  <si>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</si>
  <si>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</si>
  <si>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</si>
  <si>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</si>
  <si>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</si>
  <si>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</si>
  <si>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</si>
  <si>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</si>
  <si>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</si>
  <si>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</si>
  <si>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</si>
  <si>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</si>
  <si>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</si>
  <si>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</si>
  <si>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</si>
  <si>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</si>
  <si>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</si>
  <si>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</si>
  <si>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</si>
  <si>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</si>
  <si>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</si>
  <si>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</si>
  <si>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</si>
  <si>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</si>
  <si>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</si>
  <si>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</si>
  <si>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</si>
  <si>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</si>
  <si>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</si>
  <si>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</si>
  <si>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</si>
  <si>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</si>
  <si>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</si>
  <si>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</si>
  <si>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</si>
  <si>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</si>
  <si>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</si>
  <si>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</si>
  <si>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</si>
  <si>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</si>
  <si>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</si>
  <si>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</si>
  <si>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</si>
  <si>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</si>
  <si>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</si>
  <si>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</si>
  <si>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</si>
  <si>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</si>
  <si>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</si>
  <si>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</si>
  <si>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</si>
  <si>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</si>
  <si>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</si>
  <si>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</si>
  <si>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</si>
  <si>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</si>
  <si>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</si>
  <si>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</si>
  <si>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</si>
  <si>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</si>
  <si>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</si>
  <si>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</si>
  <si>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</si>
  <si>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</si>
  <si>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</si>
  <si>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</si>
  <si>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</si>
  <si>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</si>
  <si>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</si>
  <si>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</si>
  <si>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</si>
  <si>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</si>
  <si>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</si>
  <si>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</si>
  <si>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</si>
  <si>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</si>
  <si>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</si>
  <si>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</si>
  <si>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</si>
  <si>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</si>
  <si>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</si>
  <si>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</si>
  <si>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</si>
  <si>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</si>
  <si>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</si>
  <si>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</si>
  <si>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</si>
  <si>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</si>
  <si>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</si>
  <si>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</si>
  <si>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</si>
  <si>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</si>
  <si>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</si>
  <si>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</si>
  <si>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</si>
  <si>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</si>
  <si>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</si>
  <si>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</si>
  <si>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</si>
  <si>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</si>
  <si>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</si>
  <si>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</si>
  <si>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</si>
  <si>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</si>
  <si>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</si>
  <si>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</si>
  <si>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</si>
  <si>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</si>
  <si>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</si>
  <si>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</si>
  <si>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</si>
  <si>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</si>
  <si>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</si>
  <si>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</si>
  <si>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</si>
  <si>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</si>
  <si>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</si>
  <si>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</si>
  <si>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</si>
  <si>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</si>
  <si>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</si>
  <si>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</si>
  <si>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</si>
  <si>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</si>
  <si>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</si>
  <si>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</si>
  <si>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</si>
  <si>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</si>
  <si>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</si>
  <si>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</si>
  <si>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</si>
  <si>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</si>
  <si>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</si>
  <si>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</si>
  <si>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</si>
  <si>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</si>
  <si>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</si>
  <si>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</si>
  <si>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</si>
  <si>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</si>
  <si>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</si>
  <si>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</si>
  <si>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</si>
  <si>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</si>
  <si>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</si>
  <si>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</si>
  <si>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</si>
  <si>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</si>
  <si>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</si>
  <si>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</si>
  <si>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</si>
  <si>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</si>
  <si>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</si>
  <si>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</si>
  <si>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</si>
  <si>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</si>
  <si>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</si>
  <si>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</si>
  <si>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</si>
  <si>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</si>
  <si>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</si>
  <si>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</si>
  <si>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</si>
  <si>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</si>
  <si>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</si>
  <si>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</si>
  <si>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</si>
  <si>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</si>
  <si>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</si>
  <si>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</si>
  <si>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</si>
  <si>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</si>
  <si>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</si>
  <si>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</si>
  <si>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</si>
  <si>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</si>
  <si>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</si>
  <si>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</si>
  <si>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</si>
  <si>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</si>
  <si>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</si>
  <si>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</si>
  <si>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</si>
  <si>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</si>
  <si>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</si>
  <si>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</si>
  <si>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</si>
  <si>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</si>
  <si>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</si>
  <si>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</si>
  <si>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</si>
  <si>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</si>
  <si>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</si>
  <si>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</si>
  <si>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</si>
  <si>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</si>
  <si>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</si>
  <si>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</si>
  <si>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</si>
  <si>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</si>
  <si>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</si>
  <si>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</si>
  <si>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</si>
  <si>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</si>
  <si>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</si>
  <si>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</si>
  <si>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</si>
  <si>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</si>
  <si>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</si>
  <si>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</si>
  <si>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</si>
  <si>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</si>
  <si>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</si>
  <si>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</si>
  <si>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</si>
  <si>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</si>
  <si>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</si>
  <si>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</si>
  <si>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</si>
  <si>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</si>
  <si>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</si>
  <si>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</si>
  <si>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</si>
  <si>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</si>
  <si>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</si>
  <si>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</si>
  <si>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</si>
  <si>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</si>
  <si>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</si>
  <si>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</si>
  <si>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</si>
  <si>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</si>
  <si>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</si>
  <si>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</si>
  <si>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</si>
  <si>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</si>
  <si>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</si>
  <si>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</si>
  <si>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</si>
  <si>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</si>
  <si>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</si>
  <si>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</si>
  <si>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</si>
  <si>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</si>
  <si>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</si>
  <si>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</si>
  <si>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</si>
  <si>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</si>
  <si>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</si>
  <si>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</si>
  <si>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</si>
  <si>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</si>
  <si>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</si>
  <si>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</si>
  <si>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</si>
  <si>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</si>
  <si>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</si>
  <si>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</si>
  <si>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</si>
  <si>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</si>
  <si>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</si>
  <si>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</si>
  <si>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</si>
  <si>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</si>
  <si>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</si>
  <si>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</si>
  <si>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</si>
  <si>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</si>
  <si>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</si>
  <si>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</si>
  <si>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</si>
  <si>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</si>
  <si>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</si>
  <si>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</si>
  <si>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</si>
  <si>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</si>
  <si>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</si>
  <si>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</si>
  <si>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</si>
  <si>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</si>
  <si>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</si>
  <si>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</si>
  <si>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</si>
  <si>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</si>
  <si>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</si>
  <si>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</si>
  <si>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</si>
  <si>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</si>
  <si>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</si>
  <si>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</si>
  <si>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</si>
  <si>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</si>
  <si>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</si>
  <si>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</si>
  <si>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</si>
  <si>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</si>
  <si>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</si>
  <si>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</si>
  <si>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</si>
  <si>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</si>
  <si>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</si>
  <si>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</si>
  <si>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</si>
  <si>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</si>
  <si>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</si>
  <si>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</si>
  <si>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</si>
  <si>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</si>
  <si>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</si>
  <si>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</si>
  <si>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</si>
  <si>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</si>
  <si>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</si>
  <si>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</si>
  <si>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</si>
  <si>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</si>
  <si>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</si>
  <si>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</si>
  <si>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</si>
  <si>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</si>
  <si>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</si>
  <si>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</si>
  <si>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</si>
  <si>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</si>
  <si>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</si>
  <si>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</si>
  <si>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</si>
  <si>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</si>
  <si>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</si>
  <si>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</si>
  <si>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</si>
  <si>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</si>
  <si>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</si>
  <si>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</si>
  <si>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</si>
  <si>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</si>
  <si>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</si>
  <si>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</si>
  <si>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</si>
  <si>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</si>
  <si>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</si>
  <si>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</si>
  <si>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</si>
  <si>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</si>
  <si>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</si>
  <si>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</si>
  <si>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</si>
  <si>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</si>
  <si>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</si>
  <si>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</si>
  <si>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</si>
  <si>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</si>
  <si>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</si>
  <si>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</si>
  <si>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</si>
  <si>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</si>
  <si>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</si>
  <si>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</si>
  <si>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</si>
  <si>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</si>
  <si>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</si>
  <si>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</si>
  <si>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</si>
  <si>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</si>
  <si>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</si>
  <si>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</si>
  <si>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</si>
  <si>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</si>
  <si>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</si>
  <si>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</si>
  <si>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</si>
  <si>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</si>
  <si>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</si>
  <si>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</si>
  <si>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</si>
  <si>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</si>
  <si>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</si>
  <si>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</si>
  <si>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</si>
  <si>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</si>
  <si>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</si>
  <si>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</si>
  <si>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</si>
  <si>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</si>
  <si>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</si>
  <si>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</si>
  <si>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</si>
  <si>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</si>
  <si>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</si>
  <si>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</si>
  <si>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</si>
  <si>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</si>
  <si>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</si>
  <si>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</si>
  <si>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</si>
  <si>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</si>
  <si>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</si>
  <si>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</si>
  <si>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</si>
  <si>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</si>
  <si>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</si>
  <si>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</si>
  <si>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</si>
  <si>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</si>
  <si>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</si>
  <si>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</si>
  <si>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</si>
  <si>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</si>
  <si>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</si>
  <si>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</si>
  <si>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</si>
  <si>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</si>
  <si>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</si>
  <si>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</si>
  <si>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</si>
  <si>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</si>
  <si>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</si>
  <si>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</si>
  <si>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</si>
  <si>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</si>
  <si>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</si>
  <si>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</si>
  <si>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</si>
  <si>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</si>
  <si>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</si>
  <si>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</si>
  <si>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</si>
  <si>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</si>
  <si>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</si>
  <si>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</si>
  <si>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</si>
  <si>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</si>
  <si>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</si>
  <si>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</si>
  <si>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</si>
  <si>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</si>
  <si>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</si>
  <si>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</si>
  <si>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</si>
  <si>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</si>
  <si>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</si>
  <si>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</si>
  <si>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</si>
  <si>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</si>
  <si>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</si>
  <si>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</si>
  <si>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</si>
  <si>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</si>
  <si>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</si>
  <si>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</si>
  <si>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</si>
  <si>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</si>
  <si>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</si>
  <si>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</si>
  <si>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</si>
  <si>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</si>
  <si>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</si>
  <si>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</si>
  <si>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</si>
  <si>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</si>
  <si>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</si>
  <si>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</si>
  <si>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</si>
  <si>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</si>
  <si>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</si>
  <si>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</si>
  <si>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</si>
  <si>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</si>
  <si>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</si>
  <si>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</si>
  <si>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</si>
  <si>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</si>
  <si>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</si>
  <si>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</si>
  <si>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</si>
  <si>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</si>
  <si>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</si>
  <si>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</si>
  <si>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</si>
  <si>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</si>
  <si>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</si>
  <si>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</si>
  <si>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</si>
  <si>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</si>
  <si>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</si>
  <si>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</si>
  <si>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</si>
  <si>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</si>
  <si>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</si>
  <si>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</si>
  <si>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</si>
  <si>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</si>
  <si>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</si>
  <si>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</si>
  <si>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</si>
  <si>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</si>
  <si>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</si>
  <si>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</si>
  <si>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</si>
  <si>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</si>
  <si>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</si>
  <si>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</si>
  <si>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</si>
  <si>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</si>
  <si>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</si>
  <si>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</si>
  <si>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</si>
  <si>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</si>
  <si>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</si>
  <si>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</si>
  <si>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</si>
  <si>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</si>
  <si>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</si>
  <si>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</si>
  <si>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</si>
  <si>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</si>
  <si>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</si>
  <si>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</si>
  <si>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</si>
  <si>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</si>
  <si>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</si>
  <si>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</si>
  <si>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</si>
  <si>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</si>
  <si>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</si>
  <si>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</si>
  <si>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</si>
  <si>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</si>
  <si>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</si>
  <si>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</si>
  <si>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</si>
  <si>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</si>
  <si>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</si>
  <si>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</si>
  <si>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</si>
  <si>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</si>
  <si>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</si>
  <si>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</si>
  <si>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</si>
  <si>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</si>
  <si>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</si>
  <si>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</si>
  <si>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</si>
  <si>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</si>
  <si>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</si>
  <si>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</si>
  <si>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</si>
  <si>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</si>
  <si>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</si>
  <si>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</si>
  <si>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</si>
  <si>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</si>
  <si>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</si>
  <si>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</si>
  <si>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</si>
  <si>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</si>
  <si>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</si>
  <si>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</si>
  <si>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</si>
  <si>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</si>
  <si>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</si>
  <si>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</si>
  <si>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</si>
  <si>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</si>
  <si>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</si>
  <si>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</si>
  <si>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</si>
  <si>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</si>
  <si>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</si>
  <si>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</si>
  <si>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</si>
  <si>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</si>
  <si>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</si>
  <si>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</si>
  <si>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</si>
  <si>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</si>
  <si>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</si>
  <si>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</si>
  <si>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</si>
  <si>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</si>
  <si>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</si>
  <si>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</si>
  <si>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</si>
  <si>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</si>
  <si>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</si>
  <si>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</si>
  <si>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</si>
  <si>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</si>
  <si>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</si>
  <si>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</si>
  <si>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</si>
  <si>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</si>
  <si>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</si>
  <si>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</si>
  <si>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</si>
  <si>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</si>
  <si>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</si>
  <si>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</si>
  <si>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</si>
  <si>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</si>
  <si>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</si>
  <si>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</si>
  <si>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</si>
  <si>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</si>
  <si>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</si>
  <si>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</si>
  <si>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</si>
  <si>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</si>
  <si>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</si>
  <si>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</si>
  <si>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</si>
  <si>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</si>
  <si>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</si>
  <si>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</si>
  <si>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</si>
  <si>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</si>
  <si>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</si>
  <si>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</si>
  <si>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</si>
  <si>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</si>
  <si>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</si>
  <si>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</si>
  <si>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</si>
  <si>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</si>
  <si>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</si>
  <si>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</si>
  <si>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</si>
  <si>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</si>
  <si>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</si>
  <si>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</si>
  <si>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</si>
  <si>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</si>
  <si>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</si>
  <si>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</si>
  <si>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</si>
  <si>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</si>
  <si>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</si>
  <si>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</si>
  <si>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</si>
  <si>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</si>
  <si>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</si>
  <si>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</si>
  <si>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</si>
  <si>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</si>
  <si>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</si>
  <si>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</si>
  <si>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</si>
  <si>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</si>
  <si>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</si>
  <si>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</si>
  <si>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</si>
  <si>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</si>
  <si>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</si>
  <si>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</si>
  <si>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</si>
  <si>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</si>
  <si>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</si>
  <si>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</si>
  <si>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</si>
  <si>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</si>
  <si>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</si>
  <si>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</si>
  <si>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</si>
  <si>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</si>
  <si>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</si>
  <si>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</si>
  <si>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</si>
  <si>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</si>
  <si>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</si>
  <si>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</si>
  <si>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</si>
  <si>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</si>
  <si>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</si>
  <si>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</si>
  <si>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</si>
  <si>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</si>
  <si>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</si>
  <si>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</si>
  <si>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</si>
  <si>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</si>
  <si>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</si>
  <si>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</si>
  <si>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</si>
  <si>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</si>
  <si>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</si>
  <si>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</si>
  <si>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</si>
  <si>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</si>
  <si>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</si>
  <si>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</si>
  <si>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</si>
  <si>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</si>
  <si>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</si>
  <si>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</si>
  <si>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</si>
  <si>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</si>
  <si>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</si>
  <si>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</si>
  <si>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</si>
  <si>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</si>
  <si>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</si>
  <si>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</si>
  <si>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</si>
  <si>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</si>
  <si>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</si>
  <si>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</si>
  <si>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</si>
  <si>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</si>
  <si>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</si>
  <si>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</si>
  <si>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</si>
  <si>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</si>
  <si>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</si>
  <si>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</si>
  <si>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</si>
  <si>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</si>
  <si>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</si>
  <si>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</si>
  <si>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</si>
  <si>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</si>
  <si>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</si>
  <si>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</si>
  <si>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</si>
  <si>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</si>
  <si>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</si>
  <si>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</si>
  <si>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</si>
  <si>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</si>
  <si>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</si>
  <si>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</si>
  <si>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</si>
  <si>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</si>
  <si>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</si>
  <si>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</si>
  <si>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</si>
  <si>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</si>
  <si>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</si>
  <si>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</si>
  <si>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</si>
  <si>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</si>
  <si>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</si>
  <si>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</si>
  <si>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</si>
  <si>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</si>
  <si>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</si>
  <si>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</si>
  <si>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</si>
  <si>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</si>
  <si>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</si>
  <si>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</si>
  <si>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</si>
  <si>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</si>
  <si>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</si>
  <si>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</si>
  <si>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</si>
  <si>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</si>
  <si>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</si>
  <si>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</si>
  <si>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</si>
  <si>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</si>
  <si>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</si>
  <si>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</si>
  <si>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</si>
  <si>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</si>
  <si>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</si>
  <si>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</si>
  <si>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</si>
  <si>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</si>
  <si>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</si>
  <si>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</si>
  <si>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</si>
  <si>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</si>
  <si>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</si>
  <si>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</si>
  <si>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</si>
  <si>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</si>
  <si>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</si>
  <si>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</si>
  <si>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</si>
  <si>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</si>
  <si>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</si>
  <si>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</si>
  <si>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</si>
  <si>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</si>
  <si>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</si>
  <si>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</si>
  <si>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</si>
  <si>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</si>
  <si>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</si>
  <si>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</si>
  <si>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</si>
  <si>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</si>
  <si>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</si>
  <si>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</si>
  <si>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</si>
  <si>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</si>
  <si>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</si>
  <si>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</si>
  <si>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</si>
  <si>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</si>
  <si>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</si>
  <si>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</si>
  <si>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</si>
  <si>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</si>
  <si>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</si>
  <si>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</si>
  <si>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</si>
  <si>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</si>
  <si>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</si>
  <si>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</si>
  <si>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</si>
  <si>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</si>
  <si>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</si>
  <si>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</si>
  <si>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</si>
  <si>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</si>
  <si>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</si>
  <si>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</si>
  <si>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</si>
  <si>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</si>
  <si>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</si>
  <si>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</si>
  <si>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</si>
  <si>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</si>
  <si>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</si>
  <si>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</si>
  <si>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</si>
  <si>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</si>
  <si>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</si>
  <si>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</si>
  <si>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</si>
  <si>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</si>
  <si>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</si>
  <si>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</si>
  <si>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</si>
  <si>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</si>
  <si>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</si>
  <si>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</si>
  <si>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</si>
  <si>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</si>
  <si>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</si>
  <si>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</si>
  <si>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</si>
  <si>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</si>
  <si>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</si>
  <si>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</si>
  <si>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</si>
  <si>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</si>
  <si>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</si>
  <si>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</si>
  <si>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</si>
  <si>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</si>
  <si>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</si>
  <si>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</si>
  <si>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</si>
  <si>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</si>
  <si>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</si>
  <si>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</si>
  <si>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</si>
  <si>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</si>
  <si>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</si>
  <si>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</si>
  <si>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</si>
  <si>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</si>
  <si>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</si>
  <si>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</si>
  <si>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</si>
  <si>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</si>
  <si>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</si>
  <si>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</si>
  <si>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</si>
  <si>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</si>
  <si>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</si>
  <si>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</si>
  <si>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</si>
  <si>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</si>
  <si>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</si>
  <si>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</si>
  <si>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</si>
  <si>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</si>
  <si>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</si>
  <si>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</si>
  <si>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</si>
  <si>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</si>
  <si>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</si>
  <si>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</si>
  <si>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</si>
  <si>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</si>
  <si>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</si>
  <si>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</si>
  <si>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</si>
  <si>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</si>
  <si>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</si>
  <si>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</si>
  <si>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</si>
  <si>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</si>
  <si>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</si>
  <si>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</si>
  <si>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</si>
  <si>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</si>
  <si>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</si>
  <si>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</si>
  <si>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</si>
  <si>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</si>
  <si>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</si>
  <si>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</si>
  <si>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</si>
  <si>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</si>
  <si>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</si>
  <si>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</si>
  <si>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</si>
  <si>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</si>
  <si>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</si>
  <si>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</si>
  <si>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</si>
  <si>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</si>
  <si>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</si>
  <si>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</si>
  <si>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</si>
  <si>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</si>
  <si>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</si>
  <si>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</si>
  <si>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</si>
  <si>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</si>
  <si>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</si>
  <si>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</si>
  <si>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</si>
  <si>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</si>
  <si>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</si>
  <si>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</si>
  <si>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</si>
  <si>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</si>
  <si>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</si>
  <si>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</si>
  <si>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</si>
  <si>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</si>
  <si>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</si>
  <si>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</si>
  <si>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</si>
  <si>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</si>
  <si>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</si>
  <si>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</si>
  <si>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</si>
  <si>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</si>
  <si>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</si>
  <si>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</si>
  <si>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</si>
  <si>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</si>
  <si>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</si>
  <si>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</si>
  <si>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</si>
  <si>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</si>
  <si>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</si>
  <si>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</si>
  <si>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</si>
  <si>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</si>
  <si>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</si>
  <si>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</si>
  <si>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</si>
  <si>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</si>
  <si>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</si>
  <si>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</si>
  <si>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</si>
  <si>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</si>
  <si>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</si>
  <si>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</si>
  <si>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</si>
  <si>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</si>
  <si>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</si>
  <si>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</si>
  <si>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</si>
  <si>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</si>
  <si>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</si>
  <si>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</si>
  <si>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</si>
  <si>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</si>
  <si>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</si>
  <si>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</si>
  <si>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</si>
  <si>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</si>
  <si>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</si>
  <si>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</si>
  <si>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</si>
  <si>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</si>
  <si>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</si>
  <si>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</si>
  <si>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</si>
  <si>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</si>
  <si>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</si>
  <si>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</si>
  <si>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</si>
  <si>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</si>
  <si>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</si>
  <si>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</si>
  <si>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</si>
  <si>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</si>
  <si>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</si>
  <si>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</si>
  <si>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</si>
  <si>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</si>
  <si>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</si>
  <si>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</si>
  <si>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</si>
  <si>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</si>
  <si>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</si>
  <si>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</si>
  <si>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</si>
  <si>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</si>
  <si>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</si>
  <si>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</si>
  <si>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</si>
  <si>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</si>
  <si>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</si>
  <si>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</si>
  <si>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</si>
  <si>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</si>
  <si>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</si>
  <si>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</si>
  <si>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</si>
  <si>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</si>
  <si>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</si>
  <si>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</si>
  <si>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</si>
  <si>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</si>
  <si>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</si>
  <si>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</si>
  <si>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</si>
  <si>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</si>
  <si>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</si>
  <si>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</si>
  <si>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</si>
  <si>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</si>
  <si>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</si>
  <si>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</si>
  <si>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</si>
  <si>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</si>
  <si>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</si>
  <si>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</si>
  <si>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</si>
  <si>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</si>
  <si>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</si>
  <si>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</si>
  <si>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</si>
  <si>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</si>
  <si>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</si>
  <si>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</si>
  <si>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</si>
  <si>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</si>
  <si>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</si>
  <si>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</si>
  <si>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</si>
  <si>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</si>
  <si>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</si>
  <si>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</si>
  <si>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</si>
  <si>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</si>
  <si>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</si>
  <si>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</si>
  <si>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</si>
  <si>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</si>
  <si>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</si>
  <si>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</si>
  <si>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</si>
  <si>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</si>
  <si>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</si>
  <si>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</si>
  <si>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</si>
  <si>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</si>
  <si>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</si>
  <si>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</si>
  <si>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</si>
  <si>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</si>
  <si>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</si>
  <si>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</si>
  <si>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</si>
  <si>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</si>
  <si>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</si>
  <si>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</si>
  <si>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</si>
  <si>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</si>
  <si>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</si>
  <si>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</si>
  <si>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</si>
  <si>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</si>
  <si>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</si>
  <si>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</si>
  <si>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</si>
  <si>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</si>
  <si>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</si>
  <si>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</si>
  <si>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</si>
  <si>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</si>
  <si>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</si>
  <si>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</si>
  <si>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</si>
  <si>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</si>
  <si>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</si>
  <si>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</si>
  <si>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</si>
  <si>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</si>
  <si>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</si>
  <si>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</si>
  <si>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</si>
  <si>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</si>
  <si>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</si>
  <si>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</si>
  <si>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</si>
  <si>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</si>
  <si>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</si>
  <si>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</si>
  <si>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</si>
  <si>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</si>
  <si>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</si>
  <si>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</si>
  <si>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</si>
  <si>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</si>
  <si>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</si>
  <si>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</si>
  <si>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</si>
  <si>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</si>
  <si>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</si>
  <si>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</si>
  <si>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</si>
  <si>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</si>
  <si>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</si>
  <si>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</si>
  <si>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</si>
  <si>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</si>
  <si>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</si>
  <si>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</si>
  <si>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</si>
  <si>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</si>
  <si>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</si>
  <si>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</si>
  <si>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</si>
  <si>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</si>
  <si>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</si>
  <si>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</si>
  <si>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</si>
  <si>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</si>
  <si>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</si>
  <si>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</si>
  <si>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</si>
  <si>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</si>
  <si>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</si>
  <si>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</si>
  <si>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</si>
  <si>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</si>
  <si>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</si>
  <si>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</si>
  <si>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</si>
  <si>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</si>
  <si>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</si>
  <si>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</si>
  <si>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</si>
  <si>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</si>
  <si>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</si>
  <si>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</si>
  <si>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</si>
  <si>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</si>
  <si>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</si>
  <si>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</si>
  <si>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</si>
  <si>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</si>
  <si>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</si>
  <si>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</si>
  <si>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</si>
  <si>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</si>
  <si>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</si>
  <si>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</si>
  <si>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</si>
  <si>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</si>
  <si>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</si>
  <si>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</si>
  <si>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</si>
  <si>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</si>
  <si>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</si>
  <si>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</si>
  <si>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</si>
  <si>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</si>
  <si>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</si>
  <si>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</si>
  <si>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</si>
  <si>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</si>
  <si>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</si>
  <si>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</si>
  <si>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</si>
  <si>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</si>
  <si>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</si>
  <si>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</si>
  <si>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</si>
  <si>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</si>
  <si>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</si>
  <si>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</si>
  <si>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</si>
  <si>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</si>
  <si>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</si>
  <si>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</si>
  <si>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</si>
  <si>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</si>
  <si>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</si>
  <si>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</si>
  <si>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</si>
  <si>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</si>
  <si>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</si>
  <si>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</si>
  <si>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</si>
  <si>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</si>
  <si>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</si>
  <si>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</si>
  <si>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</si>
  <si>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</si>
  <si>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</si>
  <si>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</si>
  <si>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</si>
  <si>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</si>
  <si>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</si>
  <si>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</si>
  <si>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</si>
  <si>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</si>
  <si>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</si>
  <si>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</si>
  <si>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</si>
  <si>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</si>
  <si>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</si>
  <si>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</si>
  <si>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</si>
  <si>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</si>
  <si>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</si>
  <si>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</si>
  <si>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</si>
  <si>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</si>
  <si>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</si>
  <si>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</si>
  <si>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</si>
  <si>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</si>
  <si>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</si>
  <si>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</si>
  <si>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</si>
  <si>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</si>
  <si>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</si>
  <si>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</si>
  <si>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</si>
  <si>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</si>
  <si>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</si>
  <si>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</si>
  <si>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</si>
  <si>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</si>
  <si>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</si>
  <si>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</si>
  <si>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</si>
  <si>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</si>
  <si>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</si>
  <si>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</si>
  <si>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</si>
  <si>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</si>
  <si>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</si>
  <si>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</si>
  <si>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</si>
  <si>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</si>
  <si>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</si>
  <si>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</si>
  <si>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</si>
  <si>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</si>
  <si>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</si>
  <si>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</si>
  <si>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</si>
  <si>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</si>
  <si>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</si>
  <si>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</si>
  <si>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</si>
  <si>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</si>
  <si>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</si>
  <si>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</si>
  <si>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</si>
  <si>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</si>
  <si>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</si>
  <si>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</si>
  <si>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</si>
  <si>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</si>
  <si>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</si>
  <si>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</si>
  <si>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</si>
  <si>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</si>
  <si>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</si>
  <si>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</si>
  <si>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</si>
  <si>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</si>
  <si>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</si>
  <si>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</si>
  <si>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</si>
  <si>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</si>
  <si>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</si>
  <si>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</si>
  <si>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</si>
  <si>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</si>
  <si>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</si>
  <si>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</si>
  <si>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</si>
  <si>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</si>
  <si>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</si>
  <si>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</si>
  <si>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</si>
  <si>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</si>
  <si>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</si>
  <si>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</si>
  <si>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</si>
  <si>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</si>
  <si>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</si>
  <si>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</si>
  <si>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</si>
  <si>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</si>
  <si>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</si>
  <si>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</si>
  <si>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</si>
  <si>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</si>
  <si>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</si>
  <si>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</si>
  <si>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</si>
  <si>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</si>
  <si>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</si>
  <si>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</si>
  <si>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</si>
  <si>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</si>
  <si>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</si>
  <si>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</si>
  <si>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</si>
  <si>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</si>
  <si>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</si>
  <si>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</si>
  <si>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</si>
  <si>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</si>
  <si>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</si>
  <si>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</si>
  <si>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</si>
  <si>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</si>
  <si>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</si>
  <si>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</si>
  <si>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</si>
  <si>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</si>
  <si>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</si>
  <si>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</si>
  <si>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</si>
  <si>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</si>
  <si>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</si>
  <si>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</si>
  <si>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</si>
  <si>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</si>
  <si>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</si>
  <si>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</si>
  <si>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</si>
  <si>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</si>
  <si>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</si>
  <si>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</si>
  <si>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</si>
  <si>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</si>
  <si>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</si>
  <si>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</si>
  <si>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</si>
  <si>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</si>
  <si>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</si>
  <si>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</si>
  <si>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</si>
  <si>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</si>
  <si>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</si>
  <si>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</si>
  <si>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</si>
  <si>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</si>
  <si>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</si>
  <si>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</si>
  <si>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</si>
  <si>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</si>
  <si>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</si>
  <si>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</si>
  <si>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</si>
  <si>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</si>
  <si>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</si>
  <si>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</si>
  <si>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</si>
  <si>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</si>
  <si>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</si>
  <si>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</si>
  <si>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</si>
  <si>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</si>
  <si>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</si>
  <si>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</si>
  <si>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</si>
  <si>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</si>
  <si>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</si>
  <si>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</si>
  <si>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</si>
  <si>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</si>
  <si>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</si>
  <si>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</si>
  <si>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</si>
  <si>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</si>
  <si>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</si>
  <si>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</si>
  <si>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</si>
  <si>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</si>
  <si>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</si>
  <si>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</si>
  <si>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</si>
  <si>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</si>
  <si>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</si>
  <si>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</si>
  <si>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</si>
  <si>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</si>
  <si>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</si>
  <si>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</si>
  <si>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</si>
  <si>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</si>
  <si>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</si>
  <si>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</si>
  <si>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</si>
  <si>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</si>
  <si>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</si>
  <si>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</si>
  <si>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</si>
  <si>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</si>
  <si>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</si>
  <si>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</si>
  <si>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</si>
  <si>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</si>
  <si>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</si>
  <si>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</si>
  <si>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</si>
  <si>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</si>
  <si>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</si>
  <si>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</si>
  <si>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</si>
  <si>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</si>
  <si>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</si>
  <si>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</si>
  <si>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</si>
  <si>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</si>
  <si>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</si>
  <si>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</si>
  <si>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</si>
  <si>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</si>
  <si>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</si>
  <si>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</si>
  <si>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</si>
  <si>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</si>
  <si>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</si>
  <si>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</si>
  <si>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</si>
  <si>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</si>
  <si>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</si>
  <si>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</si>
  <si>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</si>
  <si>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</si>
  <si>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</si>
  <si>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</si>
  <si>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</si>
  <si>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</si>
  <si>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</si>
  <si>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</si>
  <si>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</si>
  <si>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</si>
  <si>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</si>
  <si>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</si>
  <si>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</si>
  <si>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</si>
  <si>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</si>
  <si>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</si>
  <si>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</si>
  <si>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</si>
  <si>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</si>
  <si>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</si>
  <si>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</si>
  <si>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</si>
  <si>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</si>
  <si>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</si>
  <si>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</si>
  <si>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</si>
  <si>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</si>
  <si>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</si>
  <si>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</si>
  <si>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</si>
  <si>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</si>
  <si>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</si>
  <si>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</si>
  <si>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</si>
  <si>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</si>
  <si>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</si>
  <si>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</si>
  <si>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</si>
  <si>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</si>
  <si>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</si>
  <si>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</si>
  <si>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</si>
  <si>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</si>
  <si>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</si>
  <si>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</si>
  <si>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</si>
  <si>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</si>
  <si>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</si>
  <si>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</si>
  <si>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</si>
  <si>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</si>
  <si>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</si>
  <si>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</si>
  <si>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</si>
  <si>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</si>
  <si>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</si>
  <si>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</si>
  <si>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</si>
  <si>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</si>
  <si>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</si>
  <si>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</si>
  <si>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</si>
  <si>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</si>
  <si>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</si>
  <si>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</si>
  <si>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</si>
  <si>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</si>
  <si>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</si>
  <si>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</si>
  <si>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</si>
  <si>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</si>
  <si>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</si>
  <si>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</si>
  <si>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</si>
  <si>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</si>
  <si>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</si>
  <si>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</si>
  <si>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</si>
  <si>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</si>
  <si>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</si>
  <si>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</si>
  <si>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</si>
  <si>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</si>
  <si>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</si>
  <si>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</si>
  <si>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</si>
  <si>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</si>
  <si>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</si>
  <si>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</si>
  <si>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</si>
  <si>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</si>
  <si>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</si>
  <si>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</si>
  <si>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</si>
  <si>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</si>
  <si>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</si>
  <si>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</si>
  <si>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</si>
  <si>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</si>
  <si>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</si>
  <si>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</si>
  <si>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</si>
  <si>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</si>
  <si>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</si>
  <si>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</si>
  <si>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</si>
  <si>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</si>
  <si>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</si>
  <si>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</si>
  <si>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</si>
  <si>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</si>
  <si>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</si>
  <si>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</si>
  <si>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</si>
  <si>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</si>
  <si>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</si>
  <si>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</si>
  <si>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</si>
  <si>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</si>
  <si>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</si>
  <si>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</si>
  <si>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</si>
  <si>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</si>
  <si>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</si>
  <si>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</si>
  <si>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</si>
  <si>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</si>
  <si>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</si>
  <si>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</si>
  <si>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</si>
  <si>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</si>
  <si>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</si>
  <si>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</si>
  <si>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</si>
  <si>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</si>
  <si>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</si>
  <si>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</si>
  <si>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</si>
  <si>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</si>
  <si>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</si>
  <si>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</si>
  <si>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</si>
  <si>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</si>
  <si>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</si>
  <si>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</si>
  <si>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</si>
  <si>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</si>
  <si>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</si>
  <si>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</si>
  <si>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</si>
  <si>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</si>
  <si>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</si>
  <si>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</si>
  <si>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</si>
  <si>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</si>
  <si>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</si>
  <si>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</si>
  <si>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</si>
  <si>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</si>
  <si>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</si>
  <si>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</si>
  <si>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</si>
  <si>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</si>
  <si>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</si>
  <si>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</si>
  <si>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</si>
  <si>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</si>
  <si>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</si>
  <si>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</si>
  <si>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</si>
  <si>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</si>
  <si>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</si>
  <si>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</si>
  <si>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</si>
  <si>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</si>
  <si>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</si>
  <si>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</si>
  <si>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</si>
  <si>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</si>
  <si>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</si>
  <si>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</si>
  <si>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</si>
  <si>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</si>
  <si>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</si>
  <si>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</si>
  <si>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</si>
  <si>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</si>
  <si>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</si>
  <si>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</si>
  <si>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</si>
  <si>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</si>
  <si>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</si>
  <si>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</si>
  <si>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</si>
  <si>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</si>
  <si>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</si>
  <si>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</si>
  <si>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</si>
  <si>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</si>
  <si>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</si>
  <si>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</si>
  <si>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</si>
  <si>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</si>
  <si>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</si>
  <si>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</si>
  <si>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</si>
  <si>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</si>
  <si>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</si>
  <si>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</si>
  <si>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</si>
  <si>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</si>
  <si>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</si>
  <si>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</si>
  <si>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</si>
  <si>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</si>
  <si>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</si>
  <si>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</si>
  <si>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</si>
  <si>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</si>
  <si>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</si>
  <si>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</si>
  <si>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</si>
  <si>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</si>
  <si>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</si>
  <si>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</si>
  <si>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</si>
  <si>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</si>
  <si>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</si>
  <si>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</si>
  <si>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</si>
  <si>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</si>
  <si>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</si>
  <si>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</si>
  <si>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</si>
  <si>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</si>
  <si>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</si>
  <si>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</si>
  <si>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</si>
  <si>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</si>
  <si>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</si>
  <si>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</si>
  <si>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</si>
  <si>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</si>
  <si>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</si>
  <si>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</si>
  <si>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</si>
  <si>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</si>
  <si>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</si>
  <si>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</si>
  <si>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</si>
  <si>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</si>
  <si>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</si>
  <si>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</si>
  <si>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</si>
  <si>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</si>
  <si>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</si>
  <si>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</si>
  <si>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</si>
  <si>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</si>
  <si>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</si>
  <si>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</si>
  <si>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</si>
  <si>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</si>
  <si>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</si>
  <si>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</si>
  <si>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</si>
  <si>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</si>
  <si>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</si>
  <si>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</si>
  <si>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</si>
  <si>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</si>
  <si>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</si>
  <si>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</si>
  <si>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</si>
  <si>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</si>
  <si>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</si>
  <si>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</si>
  <si>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</si>
  <si>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</si>
  <si>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</si>
  <si>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</si>
  <si>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</si>
  <si>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</si>
  <si>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</si>
  <si>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</si>
  <si>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</si>
  <si>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</si>
  <si>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</si>
  <si>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</si>
  <si>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</si>
  <si>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</si>
  <si>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</si>
  <si>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</si>
  <si>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</si>
  <si>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</si>
  <si>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</si>
  <si>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</si>
  <si>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</si>
  <si>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</si>
  <si>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</si>
  <si>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</si>
  <si>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</si>
  <si>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</si>
  <si>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</si>
  <si>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</si>
  <si>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</si>
  <si>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</si>
  <si>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</si>
  <si>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</si>
  <si>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</si>
  <si>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</si>
  <si>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</si>
  <si>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</si>
  <si>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</si>
  <si>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</si>
  <si>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</si>
  <si>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</si>
  <si>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</si>
  <si>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</si>
  <si>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</si>
  <si>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</si>
  <si>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</si>
  <si>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</si>
  <si>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</si>
  <si>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</si>
  <si>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</si>
  <si>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</si>
  <si>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</si>
  <si>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</si>
  <si>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</si>
  <si>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</si>
  <si>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</si>
  <si>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</si>
  <si>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</si>
  <si>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</si>
  <si>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</si>
  <si>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</si>
  <si>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</si>
  <si>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</si>
  <si>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</si>
  <si>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</si>
  <si>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</si>
  <si>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</si>
  <si>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</si>
  <si>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</si>
  <si>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</si>
  <si>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</si>
  <si>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</si>
  <si>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</si>
  <si>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</si>
  <si>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</si>
  <si>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</si>
  <si>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</si>
  <si>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</si>
  <si>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</si>
  <si>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</si>
  <si>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</si>
  <si>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</si>
  <si>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</si>
  <si>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</si>
  <si>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</si>
  <si>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</si>
  <si>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</si>
  <si>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</si>
  <si>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</si>
  <si>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</si>
  <si>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</si>
  <si>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</si>
  <si>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</si>
  <si>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</si>
  <si>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</si>
  <si>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</si>
  <si>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</si>
  <si>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</si>
  <si>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</si>
  <si>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</si>
  <si>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</si>
  <si>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</si>
  <si>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</si>
  <si>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</si>
  <si>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</si>
  <si>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</si>
  <si>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</si>
  <si>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</si>
  <si>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</si>
  <si>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</si>
  <si>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</si>
  <si>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</si>
  <si>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</si>
  <si>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</si>
  <si>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</si>
  <si>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</si>
  <si>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</si>
  <si>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</si>
  <si>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</si>
  <si>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</si>
  <si>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</si>
  <si>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</si>
  <si>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</si>
  <si>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</si>
  <si>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</si>
  <si>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</si>
  <si>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</si>
  <si>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</si>
  <si>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</si>
  <si>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</si>
  <si>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</si>
  <si>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</si>
  <si>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</si>
  <si>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</si>
  <si>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</si>
  <si>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</si>
  <si>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</si>
  <si>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</si>
  <si>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</si>
  <si>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</si>
  <si>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</si>
  <si>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</si>
  <si>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</si>
  <si>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</si>
  <si>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</si>
  <si>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</si>
  <si>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</si>
  <si>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</si>
  <si>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</si>
  <si>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</si>
  <si>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</si>
  <si>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</si>
  <si>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</si>
  <si>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</si>
  <si>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</si>
  <si>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</si>
  <si>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</si>
  <si>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</si>
  <si>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</si>
  <si>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</si>
  <si>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</si>
  <si>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</si>
  <si>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</si>
  <si>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</si>
  <si>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</si>
  <si>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</si>
  <si>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</si>
  <si>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</si>
  <si>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</si>
  <si>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</si>
  <si>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</si>
  <si>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</si>
  <si>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</si>
  <si>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</si>
  <si>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</si>
  <si>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</si>
  <si>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</si>
  <si>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</si>
  <si>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</si>
  <si>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</si>
  <si>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</si>
  <si>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</si>
  <si>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</si>
  <si>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</si>
  <si>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</si>
  <si>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</si>
  <si>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</si>
  <si>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</si>
  <si>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</si>
  <si>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</si>
  <si>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</si>
  <si>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</si>
  <si>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</si>
  <si>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</si>
  <si>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</si>
  <si>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</si>
  <si>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</si>
  <si>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</si>
  <si>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</si>
  <si>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</si>
  <si>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</si>
  <si>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</si>
  <si>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</si>
  <si>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</si>
  <si>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</si>
  <si>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</si>
  <si>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</si>
  <si>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</si>
  <si>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</si>
  <si>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</si>
  <si>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</si>
  <si>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</si>
  <si>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</si>
  <si>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</si>
  <si>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</si>
  <si>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</si>
  <si>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</si>
  <si>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</si>
  <si>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</si>
  <si>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</si>
  <si>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</si>
  <si>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</si>
  <si>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</si>
  <si>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</si>
  <si>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</si>
  <si>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</si>
  <si>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</si>
  <si>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</si>
  <si>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</si>
  <si>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</si>
  <si>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</si>
  <si>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</si>
  <si>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</si>
  <si>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</si>
  <si>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</si>
  <si>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</si>
  <si>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</si>
  <si>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</si>
  <si>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</si>
  <si>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</si>
  <si>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</si>
  <si>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</si>
  <si>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</si>
  <si>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</si>
  <si>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</si>
  <si>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</si>
  <si>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</si>
  <si>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</si>
  <si>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</si>
  <si>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</si>
  <si>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</si>
  <si>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</si>
  <si>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</si>
  <si>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</si>
  <si>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</si>
  <si>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</si>
  <si>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</si>
  <si>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</si>
  <si>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</si>
  <si>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</si>
  <si>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</si>
  <si>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</si>
  <si>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</si>
  <si>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</si>
  <si>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</si>
  <si>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</si>
  <si>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</si>
  <si>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</si>
  <si>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</si>
  <si>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</si>
  <si>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</si>
  <si>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</si>
  <si>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</si>
  <si>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</si>
  <si>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</si>
  <si>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</si>
  <si>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</si>
  <si>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</si>
  <si>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</si>
  <si>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</si>
  <si>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</si>
  <si>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</si>
  <si>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</si>
  <si>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</si>
  <si>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</si>
  <si>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</si>
  <si>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</si>
  <si>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</si>
  <si>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</si>
  <si>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</si>
  <si>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</si>
  <si>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</si>
  <si>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</si>
  <si>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</si>
  <si>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</si>
  <si>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</si>
  <si>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</si>
  <si>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</si>
  <si>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</si>
  <si>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</si>
  <si>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</si>
  <si>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</si>
  <si>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</si>
  <si>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</si>
  <si>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</si>
  <si>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</si>
  <si>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</si>
  <si>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</si>
  <si>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</si>
  <si>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</si>
  <si>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</si>
  <si>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</si>
  <si>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</si>
  <si>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</si>
  <si>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</si>
  <si>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</si>
  <si>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</si>
  <si>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</si>
  <si>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</si>
  <si>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</si>
  <si>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</si>
  <si>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</si>
  <si>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</si>
  <si>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</si>
  <si>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</si>
  <si>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</si>
  <si>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</si>
  <si>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</si>
  <si>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</si>
  <si>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</si>
  <si>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</si>
  <si>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</si>
  <si>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</si>
  <si>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</si>
  <si>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</si>
  <si>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</si>
  <si>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</si>
  <si>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</si>
  <si>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</si>
  <si>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</si>
  <si>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</si>
  <si>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</si>
  <si>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</si>
  <si>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</si>
  <si>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</si>
  <si>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</si>
  <si>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</si>
  <si>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</si>
  <si>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</si>
  <si>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</si>
  <si>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</si>
  <si>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</si>
  <si>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</si>
  <si>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</si>
  <si>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</si>
  <si>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</si>
  <si>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</si>
  <si>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</si>
  <si>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</si>
  <si>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</si>
  <si>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</si>
  <si>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</si>
  <si>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</si>
  <si>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</si>
  <si>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</si>
  <si>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</si>
  <si>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</si>
  <si>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</si>
  <si>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</si>
  <si>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</si>
  <si>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</si>
  <si>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</si>
  <si>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</si>
  <si>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</si>
  <si>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</si>
  <si>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</si>
  <si>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</si>
  <si>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</si>
  <si>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</si>
  <si>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</si>
  <si>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</si>
  <si>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</si>
  <si>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</si>
  <si>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</si>
  <si>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</si>
  <si>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</si>
  <si>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</si>
  <si>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</si>
  <si>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</si>
  <si>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</si>
  <si>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</si>
  <si>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</si>
  <si>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</si>
  <si>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</si>
  <si>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</si>
  <si>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</si>
  <si>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</si>
  <si>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</si>
  <si>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</si>
  <si>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</si>
  <si>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</si>
  <si>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</si>
  <si>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</si>
  <si>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</si>
  <si>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</si>
  <si>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</si>
  <si>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</si>
  <si>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</si>
  <si>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</si>
  <si>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</si>
  <si>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</si>
  <si>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</si>
  <si>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</si>
  <si>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</si>
  <si>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</si>
  <si>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</si>
  <si>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</si>
  <si>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</si>
  <si>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</si>
  <si>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</si>
  <si>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</si>
  <si>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</si>
  <si>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</si>
  <si>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</si>
  <si>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</si>
  <si>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</si>
  <si>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</si>
  <si>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</si>
  <si>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</si>
  <si>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</si>
  <si>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</si>
  <si>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</si>
  <si>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</si>
  <si>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</si>
  <si>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</si>
  <si>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</si>
  <si>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</si>
  <si>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</si>
  <si>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</si>
  <si>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</si>
  <si>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</si>
  <si>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</si>
  <si>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</si>
  <si>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</si>
  <si>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</si>
  <si>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</si>
  <si>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</si>
  <si>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</si>
  <si>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</si>
  <si>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</si>
  <si>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</si>
  <si>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</si>
  <si>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</si>
  <si>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</si>
  <si>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</si>
  <si>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</si>
  <si>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</si>
  <si>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</si>
  <si>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</si>
  <si>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</si>
  <si>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</si>
  <si>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</si>
  <si>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</si>
  <si>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</si>
  <si>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</si>
  <si>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</si>
  <si>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</si>
  <si>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</si>
  <si>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</si>
  <si>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</si>
  <si>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</si>
  <si>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</si>
  <si>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</si>
  <si>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</si>
  <si>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</si>
  <si>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</si>
  <si>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</si>
  <si>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</si>
  <si>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</si>
  <si>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</si>
  <si>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</si>
  <si>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</si>
  <si>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</si>
  <si>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</si>
  <si>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</si>
  <si>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</si>
  <si>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</si>
  <si>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</si>
  <si>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</si>
  <si>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</si>
  <si>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</si>
  <si>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</si>
  <si>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</si>
  <si>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</si>
  <si>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</si>
  <si>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</si>
  <si>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</si>
  <si>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</si>
  <si>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</si>
  <si>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</si>
  <si>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</si>
  <si>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</si>
  <si>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</si>
  <si>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</si>
  <si>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</si>
  <si>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</si>
  <si>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</si>
  <si>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</si>
  <si>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</si>
  <si>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</si>
  <si>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</si>
  <si>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</si>
  <si>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</si>
  <si>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</si>
  <si>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</si>
  <si>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</si>
  <si>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</si>
  <si>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</si>
  <si>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</si>
  <si>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</si>
  <si>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</si>
  <si>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</si>
  <si>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</si>
  <si>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</si>
  <si>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</si>
  <si>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</si>
  <si>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</si>
  <si>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</si>
  <si>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</si>
  <si>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</si>
  <si>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</si>
  <si>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</si>
  <si>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</si>
  <si>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</si>
  <si>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</si>
  <si>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</si>
  <si>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</si>
  <si>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</si>
  <si>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</si>
  <si>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</si>
  <si>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</si>
  <si>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</si>
  <si>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</si>
  <si>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</si>
  <si>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</si>
  <si>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</si>
  <si>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</si>
  <si>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</si>
  <si>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</si>
  <si>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</si>
  <si>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</si>
  <si>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</si>
  <si>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</si>
  <si>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</si>
  <si>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</si>
  <si>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</si>
  <si>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</si>
  <si>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</si>
  <si>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</si>
  <si>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</si>
  <si>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</si>
  <si>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</si>
  <si>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</si>
  <si>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</si>
  <si>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</si>
  <si>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</si>
  <si>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</si>
  <si>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</si>
  <si>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</si>
  <si>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</si>
  <si>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</si>
  <si>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</si>
  <si>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</si>
  <si>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</si>
  <si>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</si>
  <si>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</si>
  <si>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</si>
  <si>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</si>
  <si>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</si>
  <si>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</si>
  <si>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</si>
  <si>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</si>
  <si>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</si>
  <si>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</si>
  <si>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</si>
  <si>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</si>
  <si>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</si>
  <si>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</si>
  <si>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</si>
  <si>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</si>
  <si>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</si>
  <si>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</si>
  <si>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</si>
  <si>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</si>
  <si>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</si>
  <si>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</si>
  <si>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</si>
  <si>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</si>
  <si>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</si>
  <si>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</si>
  <si>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</si>
  <si>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</si>
  <si>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</si>
  <si>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</si>
  <si>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</si>
  <si>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</si>
  <si>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</si>
  <si>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</si>
  <si>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</si>
  <si>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</si>
  <si>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</si>
  <si>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</si>
  <si>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</si>
  <si>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</si>
  <si>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</si>
  <si>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</si>
  <si>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</si>
  <si>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</si>
  <si>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</si>
  <si>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</si>
  <si>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</si>
  <si>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</si>
  <si>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</si>
  <si>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</si>
  <si>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</si>
  <si>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</si>
  <si>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</si>
  <si>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</si>
  <si>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</si>
  <si>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</si>
  <si>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</si>
  <si>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</si>
  <si>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</si>
  <si>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</si>
  <si>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</si>
  <si>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</si>
  <si>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</si>
  <si>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</si>
  <si>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</si>
  <si>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</si>
  <si>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</si>
  <si>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</si>
  <si>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</si>
  <si>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</si>
  <si>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</si>
  <si>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</si>
  <si>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</si>
  <si>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</si>
  <si>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</si>
  <si>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</si>
  <si>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</si>
  <si>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</si>
  <si>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</si>
  <si>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</si>
  <si>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</si>
  <si>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</si>
  <si>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</si>
  <si>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</si>
  <si>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</si>
  <si>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</si>
  <si>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</si>
  <si>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</si>
  <si>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</si>
  <si>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</si>
  <si>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</si>
  <si>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</si>
  <si>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</si>
  <si>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</si>
  <si>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</si>
  <si>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</si>
  <si>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</si>
  <si>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</si>
  <si>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</si>
  <si>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</si>
  <si>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</si>
  <si>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</si>
  <si>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</si>
  <si>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</si>
  <si>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</si>
  <si>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</si>
  <si>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</si>
  <si>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</si>
  <si>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</si>
  <si>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</si>
  <si>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</si>
  <si>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</si>
  <si>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</si>
  <si>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</si>
  <si>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</si>
  <si>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</si>
  <si>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</si>
  <si>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</si>
  <si>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</si>
  <si>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</si>
  <si>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</si>
  <si>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</si>
  <si>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</si>
  <si>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</si>
  <si>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</si>
  <si>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</si>
  <si>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</si>
  <si>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</si>
  <si>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</si>
  <si>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</si>
  <si>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</si>
  <si>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</si>
  <si>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</si>
  <si>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</si>
  <si>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</si>
  <si>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</si>
  <si>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</si>
  <si>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</si>
  <si>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</si>
  <si>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</si>
  <si>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</si>
  <si>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</si>
  <si>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</si>
  <si>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</si>
  <si>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</si>
  <si>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</si>
  <si>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</si>
  <si>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</si>
  <si>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</si>
  <si>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</si>
  <si>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</si>
  <si>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</si>
  <si>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</si>
  <si>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</si>
  <si>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</si>
  <si>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</si>
  <si>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</si>
  <si>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</si>
  <si>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</si>
  <si>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</si>
  <si>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</si>
  <si>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</si>
  <si>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</si>
  <si>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</si>
  <si>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</si>
  <si>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</si>
  <si>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</si>
  <si>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</si>
  <si>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</si>
  <si>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</si>
  <si>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</si>
  <si>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</si>
  <si>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</si>
  <si>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</si>
  <si>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</si>
  <si>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</si>
  <si>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</si>
  <si>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</si>
  <si>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</si>
  <si>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</si>
  <si>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</si>
  <si>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</si>
  <si>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</si>
  <si>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</si>
  <si>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</si>
  <si>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</si>
  <si>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</si>
  <si>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</si>
  <si>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</si>
  <si>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</si>
  <si>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</si>
  <si>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</si>
  <si>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</si>
  <si>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</si>
  <si>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</si>
  <si>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</si>
  <si>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</si>
  <si>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</si>
  <si>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</si>
  <si>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</si>
  <si>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</si>
  <si>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</si>
  <si>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</si>
  <si>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</si>
  <si>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</si>
  <si>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</si>
  <si>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</si>
  <si>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</si>
  <si>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</si>
  <si>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</si>
  <si>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</si>
  <si>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</si>
  <si>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</si>
  <si>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</si>
  <si>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</si>
  <si>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</si>
  <si>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</si>
  <si>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</si>
  <si>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</si>
  <si>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</si>
  <si>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</si>
  <si>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</si>
  <si>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</si>
  <si>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</si>
  <si>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</si>
  <si>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</si>
  <si>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</si>
  <si>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</si>
  <si>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</si>
  <si>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</si>
  <si>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</si>
  <si>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</si>
  <si>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</si>
  <si>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</si>
  <si>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</si>
  <si>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</si>
  <si>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</si>
  <si>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</si>
  <si>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</si>
  <si>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</si>
  <si>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</si>
  <si>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</si>
  <si>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</si>
  <si>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</si>
  <si>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</si>
  <si>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</si>
  <si>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</si>
  <si>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</si>
  <si>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</si>
  <si>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</si>
  <si>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</si>
  <si>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</si>
  <si>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</si>
  <si>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</si>
  <si>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</si>
  <si>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</si>
  <si>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</si>
  <si>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</si>
  <si>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</si>
  <si>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</si>
  <si>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</si>
  <si>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</si>
  <si>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</si>
  <si>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</si>
  <si>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</si>
  <si>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</si>
  <si>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</si>
  <si>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</si>
  <si>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</si>
  <si>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</si>
  <si>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</si>
  <si>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</si>
  <si>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</si>
  <si>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</si>
  <si>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</si>
  <si>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</si>
  <si>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</si>
  <si>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</si>
  <si>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</si>
  <si>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</si>
  <si>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</si>
  <si>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</si>
  <si>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</si>
  <si>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</si>
  <si>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</si>
  <si>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</si>
  <si>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</si>
  <si>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</si>
  <si>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</si>
  <si>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</si>
  <si>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</si>
  <si>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</si>
  <si>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</si>
  <si>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</si>
  <si>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</si>
  <si>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</si>
  <si>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</si>
  <si>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</si>
  <si>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</si>
  <si>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</si>
  <si>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</si>
  <si>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</si>
  <si>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</si>
  <si>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</si>
  <si>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</si>
  <si>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</si>
  <si>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</si>
  <si>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</si>
  <si>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</si>
  <si>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</si>
  <si>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</si>
  <si>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</si>
  <si>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</si>
  <si>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</si>
  <si>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</si>
  <si>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</si>
  <si>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</si>
  <si>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</si>
  <si>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</si>
  <si>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</si>
  <si>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</si>
  <si>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</si>
  <si>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</si>
  <si>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</si>
  <si>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</si>
  <si>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</si>
  <si>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</si>
  <si>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</si>
  <si>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</si>
  <si>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</si>
  <si>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</si>
  <si>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</si>
  <si>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</si>
  <si>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</si>
  <si>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</si>
  <si>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</si>
  <si>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</si>
  <si>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</si>
  <si>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</si>
  <si>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</si>
  <si>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</si>
  <si>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</si>
  <si>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</si>
  <si>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</si>
  <si>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</si>
  <si>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</si>
  <si>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</si>
  <si>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</si>
  <si>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</si>
  <si>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</si>
  <si>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</si>
  <si>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</si>
  <si>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</si>
  <si>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</si>
  <si>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</si>
  <si>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</si>
  <si>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</si>
  <si>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</si>
  <si>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</si>
  <si>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</si>
  <si>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</si>
  <si>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</si>
  <si>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</si>
  <si>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</si>
  <si>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</si>
  <si>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</si>
  <si>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</si>
  <si>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</si>
  <si>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</si>
  <si>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</si>
  <si>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</si>
  <si>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</si>
  <si>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</si>
  <si>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</si>
  <si>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</si>
  <si>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</si>
  <si>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</si>
  <si>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</si>
  <si>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</si>
  <si>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</si>
  <si>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</si>
  <si>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</si>
  <si>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</si>
  <si>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</si>
  <si>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</si>
  <si>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</si>
  <si>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</si>
  <si>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</si>
  <si>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</si>
  <si>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</si>
  <si>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</si>
  <si>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</si>
  <si>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</si>
  <si>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</si>
  <si>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</si>
  <si>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</si>
  <si>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</si>
  <si>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</si>
  <si>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</si>
  <si>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</si>
  <si>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</si>
  <si>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</si>
  <si>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</si>
  <si>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</si>
  <si>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</si>
  <si>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</si>
  <si>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</si>
  <si>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</si>
  <si>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</si>
  <si>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</si>
  <si>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</si>
  <si>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</si>
  <si>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</si>
  <si>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</si>
  <si>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</si>
  <si>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</si>
  <si>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</si>
  <si>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</si>
  <si>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</si>
  <si>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</si>
  <si>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</si>
  <si>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</si>
  <si>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</si>
  <si>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</si>
  <si>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</si>
  <si>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</si>
  <si>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</si>
  <si>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</si>
  <si>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</si>
  <si>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</si>
  <si>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</si>
  <si>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</si>
  <si>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</si>
  <si>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</si>
  <si>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</si>
  <si>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</si>
  <si>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</si>
  <si>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</si>
  <si>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</si>
  <si>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</si>
  <si>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</si>
  <si>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</si>
  <si>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</si>
  <si>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</si>
  <si>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</si>
  <si>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</si>
  <si>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</si>
  <si>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</si>
  <si>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</si>
  <si>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</si>
  <si>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</si>
  <si>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</si>
  <si>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</si>
  <si>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</si>
  <si>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</si>
  <si>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</si>
  <si>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</si>
  <si>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</si>
  <si>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</si>
  <si>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</si>
  <si>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</si>
  <si>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</si>
  <si>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</si>
  <si>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</si>
  <si>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</si>
  <si>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</si>
  <si>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</si>
  <si>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</si>
  <si>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</si>
  <si>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</si>
  <si>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</si>
  <si>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</si>
  <si>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</si>
  <si>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</si>
  <si>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</si>
  <si>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</si>
  <si>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</si>
  <si>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</si>
  <si>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</si>
  <si>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</si>
  <si>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</si>
  <si>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</si>
  <si>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</si>
  <si>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</si>
  <si>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</si>
  <si>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</si>
  <si>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</si>
  <si>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</si>
  <si>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</si>
  <si>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</si>
  <si>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</si>
  <si>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</si>
  <si>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</si>
  <si>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</si>
  <si>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</si>
  <si>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</si>
  <si>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</si>
  <si>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</si>
  <si>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</si>
  <si>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</si>
  <si>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</si>
  <si>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</si>
  <si>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</si>
  <si>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</si>
  <si>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</si>
  <si>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</si>
  <si>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</si>
  <si>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</si>
  <si>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</si>
  <si>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</si>
  <si>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</si>
  <si>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</si>
  <si>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</si>
  <si>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</si>
  <si>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</si>
  <si>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</si>
  <si>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</si>
  <si>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</si>
  <si>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</si>
  <si>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</si>
  <si>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</si>
  <si>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</si>
  <si>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</si>
  <si>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</si>
  <si>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</si>
  <si>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</si>
  <si>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</si>
  <si>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</si>
  <si>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</si>
  <si>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</si>
  <si>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</si>
  <si>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</si>
  <si>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</si>
  <si>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</si>
  <si>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</si>
  <si>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</si>
  <si>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</si>
  <si>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</si>
  <si>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</si>
  <si>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</si>
  <si>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</si>
  <si>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</si>
  <si>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</si>
  <si>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</si>
  <si>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</si>
  <si>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</si>
  <si>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</si>
  <si>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</si>
  <si>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</si>
  <si>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</si>
  <si>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</si>
  <si>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</si>
  <si>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</si>
  <si>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</si>
  <si>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</si>
  <si>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</si>
  <si>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</si>
  <si>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</si>
  <si>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</si>
  <si>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</si>
  <si>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</si>
  <si>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</si>
  <si>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</si>
  <si>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</si>
  <si>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</si>
  <si>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</si>
  <si>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</si>
  <si>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</si>
  <si>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</si>
  <si>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</si>
  <si>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</si>
  <si>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</si>
  <si>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</si>
  <si>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</si>
  <si>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</si>
  <si>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</si>
  <si>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</si>
  <si>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</si>
  <si>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</si>
  <si>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</si>
  <si>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</si>
  <si>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</si>
  <si>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</si>
  <si>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</si>
  <si>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</si>
  <si>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</si>
  <si>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</si>
  <si>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</si>
  <si>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</si>
  <si>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</si>
  <si>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</si>
  <si>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</si>
  <si>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</si>
  <si>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</si>
  <si>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</si>
  <si>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</si>
  <si>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</si>
  <si>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</si>
  <si>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</si>
  <si>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</si>
  <si>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</si>
  <si>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</si>
  <si>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</si>
  <si>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</si>
  <si>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</si>
  <si>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</si>
  <si>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</si>
  <si>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</si>
  <si>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</si>
  <si>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</si>
  <si>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</si>
  <si>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</si>
  <si>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</si>
  <si>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</si>
  <si>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</si>
  <si>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</si>
  <si>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</si>
  <si>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</si>
  <si>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</si>
  <si>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</si>
  <si>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</si>
  <si>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</si>
  <si>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</si>
  <si>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</si>
  <si>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</si>
  <si>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</si>
  <si>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</si>
  <si>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</si>
  <si>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</si>
  <si>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</si>
  <si>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</si>
  <si>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</si>
  <si>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</si>
  <si>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</si>
  <si>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</si>
  <si>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</si>
  <si>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</si>
  <si>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</si>
  <si>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</si>
  <si>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</si>
  <si>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</si>
  <si>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</si>
  <si>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</si>
  <si>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</si>
  <si>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</si>
  <si>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</si>
  <si>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</si>
  <si>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</si>
  <si>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</si>
  <si>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</si>
  <si>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</si>
  <si>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</si>
  <si>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</si>
  <si>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</si>
  <si>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</si>
  <si>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</si>
  <si>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</si>
  <si>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</si>
  <si>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</si>
  <si>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</si>
  <si>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</si>
  <si>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</si>
  <si>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</si>
  <si>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</si>
  <si>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</si>
  <si>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</si>
  <si>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</si>
  <si>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</si>
  <si>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</si>
  <si>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</si>
  <si>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</si>
  <si>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</si>
  <si>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</si>
  <si>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</si>
  <si>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</si>
  <si>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</si>
  <si>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</si>
  <si>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</si>
  <si>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</si>
  <si>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</si>
  <si>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</si>
  <si>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</si>
  <si>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</si>
  <si>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</si>
  <si>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</si>
  <si>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</si>
  <si>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</si>
  <si>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</si>
  <si>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</si>
  <si>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</si>
  <si>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</si>
  <si>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</si>
  <si>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</si>
  <si>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</si>
  <si>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</si>
  <si>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</si>
  <si>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</si>
  <si>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</si>
  <si>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</si>
  <si>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</si>
  <si>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</si>
  <si>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</si>
  <si>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</si>
  <si>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</si>
  <si>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</si>
  <si>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</si>
  <si>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</si>
  <si>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</si>
  <si>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</si>
  <si>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</si>
  <si>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</si>
  <si>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</si>
  <si>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</si>
  <si>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</si>
  <si>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</si>
  <si>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</si>
  <si>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</si>
  <si>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</si>
  <si>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</si>
  <si>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</si>
  <si>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</si>
  <si>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</si>
  <si>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</si>
  <si>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</si>
  <si>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</si>
  <si>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</si>
  <si>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</si>
  <si>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</si>
  <si>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</si>
  <si>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</si>
  <si>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</si>
  <si>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</si>
  <si>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</si>
  <si>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</si>
  <si>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</si>
  <si>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</si>
  <si>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</si>
  <si>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</si>
  <si>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</si>
  <si>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</si>
  <si>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</si>
  <si>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</si>
  <si>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</si>
  <si>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</si>
  <si>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</si>
  <si>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</si>
  <si>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</si>
  <si>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</si>
  <si>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</si>
  <si>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</si>
  <si>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</si>
  <si>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</si>
  <si>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</si>
  <si>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</si>
  <si>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</si>
  <si>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</si>
  <si>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</si>
  <si>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</si>
  <si>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</si>
  <si>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</si>
  <si>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</si>
  <si>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</si>
  <si>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</si>
  <si>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</si>
  <si>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</si>
  <si>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</si>
  <si>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</si>
  <si>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</si>
  <si>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</si>
  <si>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</si>
  <si>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</si>
  <si>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</si>
  <si>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</si>
  <si>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</si>
  <si>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</si>
  <si>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</si>
  <si>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</si>
  <si>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</si>
  <si>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</si>
  <si>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</si>
  <si>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</si>
  <si>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</si>
  <si>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</si>
  <si>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</si>
  <si>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</si>
  <si>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</si>
  <si>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</si>
  <si>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</si>
  <si>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</si>
  <si>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</si>
  <si>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</si>
  <si>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</si>
  <si>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</si>
  <si>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</si>
  <si>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</si>
  <si>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</si>
  <si>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</si>
  <si>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</si>
  <si>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</si>
  <si>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</si>
  <si>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</si>
  <si>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</si>
  <si>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</si>
  <si>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</si>
  <si>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</si>
  <si>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</si>
  <si>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</si>
  <si>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</si>
  <si>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</si>
  <si>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</si>
  <si>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</si>
  <si>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</si>
  <si>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</si>
  <si>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</si>
  <si>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</si>
  <si>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</si>
  <si>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</si>
  <si>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</si>
  <si>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</si>
  <si>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</si>
  <si>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</si>
  <si>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</si>
  <si>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</si>
  <si>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</si>
  <si>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</si>
  <si>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</si>
  <si>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</si>
  <si>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</si>
  <si>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</si>
  <si>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</si>
  <si>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</si>
  <si>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</si>
  <si>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</si>
  <si>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</si>
  <si>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</si>
  <si>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</si>
  <si>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</si>
  <si>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</si>
  <si>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</si>
  <si>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</si>
  <si>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</si>
  <si>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</si>
  <si>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</si>
  <si>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</si>
  <si>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</si>
  <si>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</si>
  <si>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</si>
  <si>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</si>
  <si>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</si>
  <si>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</si>
  <si>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</si>
  <si>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</si>
  <si>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</si>
  <si>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</si>
  <si>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</si>
  <si>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</si>
  <si>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</si>
  <si>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</si>
  <si>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</si>
  <si>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</si>
  <si>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</si>
  <si>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</si>
  <si>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</si>
  <si>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</si>
  <si>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</si>
  <si>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</si>
  <si>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</si>
  <si>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</si>
  <si>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</si>
  <si>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</si>
  <si>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</si>
  <si>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</si>
  <si>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</si>
  <si>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</si>
  <si>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</si>
  <si>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</si>
  <si>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</si>
  <si>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</si>
  <si>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</si>
  <si>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</si>
  <si>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</si>
  <si>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</si>
  <si>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</si>
  <si>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</si>
  <si>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</si>
  <si>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</si>
  <si>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</si>
  <si>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</si>
  <si>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</si>
  <si>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</si>
  <si>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</si>
  <si>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</si>
  <si>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</si>
  <si>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</si>
  <si>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</si>
  <si>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</si>
  <si>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</si>
  <si>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</si>
  <si>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</si>
  <si>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</si>
  <si>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</si>
  <si>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</si>
  <si>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</si>
  <si>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</si>
  <si>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</si>
  <si>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</si>
  <si>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</si>
  <si>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</si>
  <si>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</si>
  <si>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</si>
  <si>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</si>
  <si>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</si>
  <si>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</si>
  <si>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</si>
  <si>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</si>
  <si>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</si>
  <si>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</si>
  <si>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</si>
  <si>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</si>
  <si>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</si>
  <si>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</si>
  <si>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</si>
  <si>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</si>
  <si>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</si>
  <si>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</si>
  <si>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</si>
  <si>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</si>
  <si>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</si>
  <si>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</si>
  <si>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</si>
  <si>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</si>
  <si>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</si>
  <si>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</si>
  <si>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</si>
  <si>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</si>
  <si>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</si>
  <si>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</si>
  <si>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</si>
  <si>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</si>
  <si>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</si>
  <si>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</si>
  <si>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</si>
  <si>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</si>
  <si>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</si>
  <si>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</si>
  <si>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</si>
  <si>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</si>
  <si>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</si>
  <si>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</si>
  <si>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</si>
  <si>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</si>
  <si>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</si>
  <si>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</si>
  <si>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</si>
  <si>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</si>
  <si>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</si>
  <si>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</si>
  <si>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</si>
  <si>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</si>
  <si>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</si>
  <si>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</si>
  <si>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</si>
  <si>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</si>
  <si>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</si>
  <si>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</si>
  <si>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</si>
  <si>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</si>
  <si>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</si>
  <si>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</si>
  <si>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</si>
  <si>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</si>
  <si>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</si>
  <si>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</si>
  <si>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</si>
  <si>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</si>
  <si>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</si>
  <si>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</si>
  <si>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</si>
  <si>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</si>
  <si>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</si>
  <si>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</si>
  <si>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</si>
  <si>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</si>
  <si>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</si>
  <si>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</si>
  <si>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</si>
  <si>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</si>
  <si>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</si>
  <si>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</si>
  <si>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</si>
  <si>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</si>
  <si>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</si>
  <si>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</si>
  <si>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</si>
  <si>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</si>
  <si>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</si>
  <si>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</si>
  <si>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</si>
  <si>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</si>
  <si>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</si>
  <si>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</si>
  <si>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</si>
  <si>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</si>
  <si>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</si>
  <si>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</si>
  <si>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</si>
  <si>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</si>
  <si>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</si>
  <si>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</si>
  <si>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</si>
  <si>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</si>
  <si>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</si>
  <si>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</si>
  <si>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</si>
  <si>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</si>
  <si>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</si>
  <si>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</si>
  <si>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</si>
  <si>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</si>
  <si>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</si>
  <si>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</si>
  <si>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</si>
  <si>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</si>
  <si>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</si>
  <si>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</si>
  <si>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</si>
  <si>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</si>
  <si>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</si>
  <si>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</si>
  <si>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</si>
  <si>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</si>
  <si>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</si>
  <si>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</si>
  <si>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</si>
  <si>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</si>
  <si>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</si>
  <si>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</si>
  <si>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</si>
  <si>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</si>
  <si>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</si>
  <si>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</si>
  <si>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</si>
  <si>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</si>
  <si>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</si>
  <si>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</si>
  <si>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</si>
  <si>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</si>
  <si>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</si>
  <si>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</si>
  <si>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</si>
  <si>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</si>
  <si>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</si>
  <si>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</si>
  <si>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</si>
  <si>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</si>
  <si>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</si>
  <si>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</si>
  <si>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</si>
  <si>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</si>
  <si>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</si>
  <si>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</si>
  <si>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</si>
  <si>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</si>
  <si>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</si>
  <si>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</si>
  <si>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</si>
  <si>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</si>
  <si>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</si>
  <si>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</si>
  <si>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</si>
  <si>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</si>
  <si>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</si>
  <si>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</si>
  <si>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</si>
  <si>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</si>
  <si>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</si>
  <si>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</si>
  <si>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</si>
  <si>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</si>
  <si>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</si>
  <si>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</si>
  <si>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</si>
  <si>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</si>
  <si>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</si>
  <si>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</si>
  <si>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</si>
  <si>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</si>
  <si>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</si>
  <si>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</si>
  <si>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</si>
  <si>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</si>
  <si>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</si>
  <si>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</si>
  <si>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</si>
  <si>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</si>
  <si>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</si>
  <si>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</si>
  <si>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</si>
  <si>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</si>
  <si>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</si>
  <si>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</si>
  <si>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</si>
  <si>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</si>
  <si>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</si>
  <si>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</si>
  <si>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</si>
  <si>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</si>
  <si>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</si>
  <si>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</si>
  <si>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</si>
  <si>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</si>
  <si>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</si>
  <si>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</si>
  <si>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</si>
  <si>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</si>
  <si>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</si>
  <si>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</si>
  <si>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</si>
  <si>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</si>
  <si>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</si>
  <si>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</si>
  <si>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</si>
  <si>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</si>
  <si>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</si>
  <si>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</si>
  <si>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</si>
  <si>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</si>
  <si>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</si>
  <si>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</si>
  <si>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</si>
  <si>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</si>
  <si>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</si>
  <si>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</si>
  <si>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</si>
  <si>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</si>
  <si>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</si>
  <si>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</si>
  <si>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</si>
  <si>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</si>
  <si>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</si>
  <si>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</si>
  <si>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</si>
  <si>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</si>
  <si>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</si>
  <si>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</si>
  <si>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</si>
  <si>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</si>
  <si>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</si>
  <si>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</si>
  <si>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</si>
  <si>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</si>
  <si>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</si>
  <si>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</si>
  <si>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</si>
  <si>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</si>
  <si>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</si>
  <si>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</si>
  <si>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</si>
  <si>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</si>
  <si>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</si>
  <si>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</si>
  <si>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</si>
  <si>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</si>
  <si>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</si>
  <si>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</si>
  <si>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</si>
  <si>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</si>
  <si>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</si>
  <si>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</si>
  <si>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</si>
  <si>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</si>
  <si>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</si>
  <si>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</si>
  <si>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</si>
  <si>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</si>
  <si>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</si>
  <si>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</si>
  <si>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</si>
  <si>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</si>
  <si>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</si>
  <si>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</si>
  <si>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</si>
  <si>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</si>
  <si>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</si>
  <si>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</si>
  <si>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</si>
  <si>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</si>
  <si>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</si>
  <si>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</si>
  <si>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</si>
  <si>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</si>
  <si>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</si>
  <si>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</si>
  <si>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</si>
  <si>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</si>
  <si>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</si>
  <si>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</si>
  <si>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</si>
  <si>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</si>
  <si>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</si>
  <si>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</si>
  <si>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</si>
  <si>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</si>
  <si>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</si>
  <si>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</si>
  <si>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</si>
  <si>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</si>
  <si>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</si>
  <si>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</si>
  <si>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</si>
  <si>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</si>
  <si>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</si>
  <si>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</si>
  <si>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</si>
  <si>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</si>
  <si>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</si>
  <si>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</si>
  <si>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</si>
  <si>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</si>
  <si>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</si>
  <si>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</si>
  <si>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</si>
  <si>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</si>
  <si>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</si>
  <si>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</si>
  <si>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</si>
  <si>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</si>
  <si>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</si>
  <si>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</si>
  <si>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</si>
  <si>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</si>
  <si>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</si>
  <si>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</si>
  <si>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</si>
  <si>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</si>
  <si>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</si>
  <si>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</si>
  <si>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</si>
  <si>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</si>
  <si>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</si>
  <si>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</si>
  <si>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</si>
  <si>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</si>
  <si>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</si>
  <si>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</si>
  <si>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</si>
  <si>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</si>
  <si>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</si>
  <si>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</si>
  <si>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</si>
  <si>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</si>
  <si>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</si>
  <si>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</si>
  <si>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</si>
  <si>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</si>
  <si>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</si>
  <si>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</si>
  <si>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</si>
  <si>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</si>
  <si>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</si>
  <si>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</si>
  <si>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</si>
  <si>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</si>
  <si>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</si>
  <si>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</si>
  <si>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</si>
  <si>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</si>
  <si>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</si>
  <si>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</si>
  <si>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</si>
  <si>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</si>
  <si>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</si>
  <si>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</si>
  <si>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</si>
  <si>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</si>
  <si>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</si>
  <si>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</si>
  <si>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</si>
  <si>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</si>
  <si>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</si>
  <si>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</si>
  <si>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</si>
  <si>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</si>
  <si>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</si>
  <si>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</si>
  <si>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</si>
  <si>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</si>
  <si>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</si>
  <si>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</si>
  <si>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</si>
  <si>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</si>
  <si>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</si>
  <si>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</si>
  <si>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</si>
  <si>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</si>
  <si>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</si>
  <si>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</si>
  <si>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</si>
  <si>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</si>
  <si>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</si>
  <si>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</si>
  <si>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</si>
  <si>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</si>
  <si>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</si>
  <si>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</si>
  <si>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</si>
  <si>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</si>
  <si>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</si>
  <si>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</si>
  <si>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</si>
  <si>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</si>
  <si>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</si>
  <si>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</si>
  <si>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</si>
  <si>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</si>
  <si>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</si>
  <si>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</si>
  <si>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</si>
  <si>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</si>
  <si>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</si>
  <si>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</si>
  <si>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</si>
  <si>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</si>
  <si>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</si>
  <si>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</si>
  <si>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</si>
  <si>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</si>
  <si>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</si>
  <si>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</si>
  <si>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</si>
  <si>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</si>
  <si>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</si>
  <si>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</si>
  <si>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</si>
  <si>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</si>
  <si>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</si>
  <si>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</si>
  <si>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</si>
  <si>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</si>
  <si>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</si>
  <si>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</si>
  <si>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</si>
  <si>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</si>
  <si>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</si>
  <si>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</si>
  <si>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</si>
  <si>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</si>
  <si>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</si>
  <si>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</si>
  <si>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</si>
  <si>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</si>
  <si>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</si>
  <si>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</si>
  <si>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</si>
  <si>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</si>
  <si>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</si>
  <si>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</si>
  <si>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</si>
  <si>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</si>
  <si>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</si>
  <si>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</si>
  <si>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</si>
  <si>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</si>
  <si>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</si>
  <si>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</si>
  <si>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</si>
  <si>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</si>
  <si>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</si>
  <si>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</si>
  <si>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</si>
  <si>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</si>
  <si>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</si>
  <si>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</si>
  <si>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</si>
  <si>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</si>
  <si>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</si>
  <si>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</si>
  <si>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</si>
  <si>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</si>
  <si>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</si>
  <si>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</si>
  <si>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</si>
  <si>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</si>
  <si>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</si>
  <si>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</si>
  <si>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</si>
  <si>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</si>
  <si>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</si>
  <si>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</si>
  <si>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</si>
  <si>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</si>
  <si>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</si>
  <si>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</si>
  <si>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</si>
  <si>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</si>
  <si>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</si>
  <si>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</si>
  <si>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</si>
  <si>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</si>
  <si>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</si>
  <si>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</si>
  <si>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</si>
  <si>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</si>
  <si>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</si>
  <si>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</si>
  <si>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</si>
  <si>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</si>
  <si>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</si>
  <si>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</si>
  <si>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</si>
  <si>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</si>
  <si>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</si>
  <si>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</si>
  <si>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</si>
  <si>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</si>
  <si>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</si>
  <si>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</si>
  <si>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</si>
  <si>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</si>
  <si>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</si>
  <si>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</si>
  <si>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</si>
  <si>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</si>
  <si>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</si>
  <si>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</si>
  <si>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</si>
  <si>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</si>
  <si>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</si>
  <si>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</si>
  <si>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</si>
  <si>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</si>
  <si>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</si>
  <si>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</si>
  <si>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</si>
  <si>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</si>
  <si>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</si>
  <si>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</si>
  <si>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</si>
  <si>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</si>
  <si>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</si>
  <si>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</si>
  <si>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</si>
  <si>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</si>
  <si>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</si>
  <si>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</si>
  <si>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</si>
  <si>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</si>
  <si>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</si>
  <si>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</si>
  <si>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</si>
  <si>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</si>
  <si>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</si>
  <si>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</si>
  <si>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</si>
  <si>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</si>
  <si>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</si>
  <si>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</si>
  <si>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</si>
  <si>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</si>
  <si>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</si>
  <si>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</si>
  <si>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</si>
  <si>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</si>
  <si>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</si>
  <si>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</si>
  <si>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</si>
  <si>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</si>
  <si>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</si>
  <si>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</si>
  <si>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</si>
  <si>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</si>
  <si>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</si>
  <si>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</si>
  <si>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</si>
  <si>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</si>
  <si>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</si>
  <si>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</si>
  <si>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</si>
  <si>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</si>
  <si>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</si>
  <si>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</si>
  <si>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</si>
  <si>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</si>
  <si>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</si>
  <si>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</si>
  <si>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</si>
  <si>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</si>
  <si>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</si>
  <si>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</si>
  <si>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</si>
  <si>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</si>
  <si>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</si>
  <si>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</si>
  <si>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</si>
  <si>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</si>
  <si>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</si>
  <si>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</si>
  <si>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</si>
  <si>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</si>
  <si>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</si>
  <si>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</si>
  <si>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</si>
  <si>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</si>
  <si>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</si>
  <si>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</si>
  <si>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</si>
  <si>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</si>
  <si>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</si>
  <si>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</si>
  <si>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</si>
  <si>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</si>
  <si>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</si>
  <si>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</si>
  <si>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</si>
  <si>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</si>
  <si>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</si>
  <si>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</si>
  <si>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</si>
  <si>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</si>
  <si>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</si>
  <si>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</si>
  <si>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</si>
  <si>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</si>
  <si>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</si>
  <si>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</si>
  <si>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</si>
  <si>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</si>
  <si>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</si>
  <si>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</si>
  <si>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</si>
  <si>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</si>
  <si>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</si>
  <si>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</si>
  <si>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</si>
  <si>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</si>
  <si>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</si>
  <si>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</si>
  <si>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</si>
  <si>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</si>
  <si>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</si>
  <si>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</si>
  <si>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</si>
  <si>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</si>
  <si>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</si>
  <si>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</si>
  <si>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</si>
  <si>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</si>
  <si>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</si>
  <si>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</si>
  <si>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</si>
  <si>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</si>
  <si>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</si>
  <si>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</si>
  <si>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</si>
  <si>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</si>
  <si>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</si>
  <si>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</si>
  <si>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</si>
  <si>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</si>
  <si>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</si>
  <si>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</si>
  <si>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</si>
  <si>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</si>
  <si>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</si>
  <si>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</si>
  <si>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</si>
  <si>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</si>
  <si>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</si>
  <si>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</si>
  <si>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</si>
  <si>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</si>
  <si>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</si>
  <si>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</si>
  <si>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</si>
  <si>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</si>
  <si>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</si>
  <si>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</si>
  <si>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</si>
  <si>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</si>
  <si>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</si>
  <si>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</si>
  <si>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</si>
  <si>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</si>
  <si>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</si>
  <si>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</si>
  <si>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</si>
  <si>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</si>
  <si>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</si>
  <si>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</si>
  <si>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</si>
  <si>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</si>
  <si>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</si>
  <si>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</si>
  <si>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</si>
  <si>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</si>
  <si>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</si>
  <si>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</si>
  <si>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</si>
  <si>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</si>
  <si>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</si>
  <si>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</si>
  <si>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</si>
  <si>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</si>
  <si>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</si>
  <si>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</si>
  <si>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</si>
  <si>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</si>
  <si>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</si>
  <si>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</si>
  <si>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</si>
  <si>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</si>
  <si>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</si>
  <si>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</si>
  <si>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</si>
  <si>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</si>
  <si>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</si>
  <si>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</si>
  <si>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</si>
  <si>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</si>
  <si>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</si>
  <si>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</si>
  <si>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</si>
  <si>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</si>
  <si>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</si>
  <si>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</si>
  <si>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</si>
  <si>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</si>
  <si>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</si>
  <si>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</si>
  <si>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</si>
  <si>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</si>
  <si>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</si>
  <si>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</si>
  <si>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</si>
  <si>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</si>
  <si>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</si>
  <si>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</si>
  <si>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</si>
  <si>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</si>
  <si>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</si>
  <si>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</si>
  <si>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</si>
  <si>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</si>
  <si>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</si>
  <si>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</si>
  <si>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</si>
  <si>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</si>
  <si>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</si>
  <si>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</si>
  <si>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</si>
  <si>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</si>
  <si>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</si>
  <si>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</si>
  <si>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</si>
  <si>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</si>
  <si>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</si>
  <si>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</si>
  <si>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</si>
  <si>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</si>
  <si>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</si>
  <si>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</si>
  <si>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</si>
  <si>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</si>
  <si>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</si>
  <si>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</si>
  <si>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</si>
  <si>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</si>
  <si>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</si>
  <si>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</si>
  <si>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</si>
  <si>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</si>
  <si>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</si>
  <si>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</si>
  <si>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</si>
  <si>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</si>
  <si>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</si>
  <si>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</si>
  <si>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</si>
  <si>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</si>
  <si>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</si>
  <si>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</si>
  <si>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</si>
  <si>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</si>
  <si>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</si>
  <si>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</si>
  <si>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</si>
  <si>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</si>
  <si>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</si>
  <si>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</si>
  <si>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</si>
  <si>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</si>
  <si>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</si>
  <si>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</si>
  <si>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</si>
  <si>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</si>
  <si>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</si>
  <si>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</si>
  <si>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</si>
  <si>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</si>
  <si>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</si>
  <si>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</si>
  <si>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</si>
  <si>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</si>
  <si>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</si>
  <si>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</si>
  <si>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</si>
  <si>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</si>
  <si>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</si>
  <si>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</si>
  <si>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</si>
  <si>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</si>
  <si>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</si>
  <si>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</si>
  <si>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</si>
  <si>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</si>
  <si>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</si>
  <si>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</si>
  <si>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</si>
  <si>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</si>
  <si>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</si>
  <si>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</si>
  <si>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</si>
  <si>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</si>
  <si>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</si>
  <si>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</si>
  <si>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</si>
  <si>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</si>
  <si>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</si>
  <si>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</si>
  <si>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</si>
  <si>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</si>
  <si>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</si>
  <si>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</si>
  <si>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</si>
  <si>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</si>
  <si>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</si>
  <si>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</si>
  <si>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</si>
  <si>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</si>
  <si>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</si>
  <si>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</si>
  <si>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</si>
  <si>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</si>
  <si>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</si>
  <si>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</si>
  <si>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</si>
  <si>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</si>
  <si>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</si>
  <si>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</si>
  <si>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</si>
  <si>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</si>
  <si>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</si>
  <si>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</si>
  <si>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</si>
  <si>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</si>
  <si>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</si>
  <si>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</si>
  <si>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</si>
  <si>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</si>
  <si>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</si>
  <si>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</si>
  <si>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</si>
  <si>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</si>
  <si>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</si>
  <si>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</si>
  <si>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</si>
  <si>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</si>
  <si>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</si>
  <si>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</si>
  <si>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</si>
  <si>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</si>
  <si>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</si>
  <si>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</si>
  <si>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</si>
  <si>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</si>
  <si>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</si>
  <si>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</si>
  <si>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</si>
  <si>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</si>
  <si>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</si>
  <si>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</si>
  <si>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</si>
  <si>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</si>
  <si>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</si>
  <si>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</si>
  <si>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</si>
  <si>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</si>
  <si>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</si>
  <si>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</si>
  <si>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</si>
  <si>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</si>
  <si>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</si>
  <si>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</si>
  <si>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</si>
  <si>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</si>
  <si>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</si>
  <si>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</si>
  <si>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</si>
  <si>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</si>
  <si>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</si>
  <si>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</si>
  <si>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</si>
  <si>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</si>
  <si>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</si>
  <si>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</si>
  <si>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</si>
  <si>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</si>
  <si>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</si>
  <si>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</si>
  <si>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</si>
  <si>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</si>
  <si>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</si>
  <si>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</si>
  <si>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</si>
  <si>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</si>
  <si>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</si>
  <si>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</si>
  <si>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</si>
  <si>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</si>
  <si>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</si>
  <si>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</si>
  <si>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</si>
  <si>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</si>
  <si>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</si>
  <si>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</si>
  <si>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</si>
  <si>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</si>
  <si>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</si>
  <si>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</si>
  <si>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</si>
  <si>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</si>
  <si>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</si>
  <si>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</si>
  <si>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</si>
  <si>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</si>
  <si>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</si>
  <si>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</si>
  <si>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</si>
  <si>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</si>
  <si>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</si>
  <si>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</si>
  <si>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</si>
  <si>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</si>
  <si>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</si>
  <si>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</si>
  <si>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</si>
  <si>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</si>
  <si>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</si>
  <si>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</si>
  <si>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</si>
  <si>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</si>
  <si>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</si>
  <si>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</si>
  <si>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</si>
  <si>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</si>
  <si>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</si>
  <si>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</si>
  <si>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</si>
  <si>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</si>
  <si>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</si>
  <si>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</si>
  <si>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</si>
  <si>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</si>
  <si>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</si>
  <si>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</si>
  <si>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</si>
  <si>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</si>
  <si>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</si>
  <si>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</si>
  <si>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</si>
  <si>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</si>
  <si>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</si>
  <si>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</si>
  <si>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</si>
  <si>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</si>
  <si>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</si>
  <si>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</si>
  <si>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</si>
  <si>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</si>
  <si>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</si>
  <si>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</si>
  <si>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</si>
  <si>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</si>
  <si>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</si>
  <si>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</si>
  <si>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</si>
  <si>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</si>
  <si>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</si>
  <si>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</si>
  <si>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</si>
  <si>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</si>
  <si>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</si>
  <si>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</si>
  <si>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</si>
  <si>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</si>
  <si>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</si>
  <si>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</si>
  <si>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</si>
  <si>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</si>
  <si>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</si>
  <si>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</si>
  <si>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</si>
  <si>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</si>
  <si>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</si>
  <si>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</si>
  <si>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</si>
  <si>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</si>
  <si>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</si>
  <si>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</si>
  <si>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</si>
  <si>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</si>
  <si>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</si>
  <si>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</si>
  <si>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</si>
  <si>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</si>
  <si>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</si>
  <si>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</si>
  <si>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</si>
  <si>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</si>
  <si>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</si>
  <si>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</si>
  <si>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</si>
  <si>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</si>
  <si>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</si>
  <si>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</si>
  <si>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</si>
  <si>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</si>
  <si>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</si>
  <si>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</si>
  <si>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</si>
  <si>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</si>
  <si>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</si>
  <si>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</si>
  <si>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</si>
  <si>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</si>
  <si>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</si>
  <si>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</si>
  <si>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</si>
  <si>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</si>
  <si>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</si>
  <si>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</si>
  <si>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</si>
  <si>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</si>
  <si>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</si>
  <si>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</si>
  <si>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</si>
  <si>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</si>
  <si>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</si>
  <si>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</si>
  <si>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</si>
  <si>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</si>
  <si>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</si>
  <si>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</si>
  <si>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</si>
  <si>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</si>
  <si>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</si>
  <si>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</si>
  <si>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</si>
  <si>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</si>
  <si>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</si>
  <si>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</si>
  <si>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</si>
  <si>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</si>
  <si>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</si>
  <si>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</si>
  <si>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</si>
  <si>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</si>
  <si>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</si>
  <si>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</si>
  <si>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</si>
  <si>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</si>
  <si>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</si>
  <si>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</si>
  <si>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</si>
  <si>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</si>
  <si>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</si>
  <si>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</si>
  <si>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</si>
  <si>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</si>
  <si>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</si>
  <si>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</si>
  <si>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</si>
  <si>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</si>
  <si>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</si>
  <si>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</si>
  <si>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</si>
  <si>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</si>
  <si>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</si>
  <si>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</si>
  <si>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</si>
  <si>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</si>
  <si>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</si>
  <si>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</si>
  <si>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</si>
  <si>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</si>
  <si>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</si>
  <si>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</si>
  <si>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</si>
  <si>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</si>
  <si>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</si>
  <si>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</si>
  <si>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</si>
  <si>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</si>
  <si>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</si>
  <si>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</si>
  <si>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</si>
  <si>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</si>
  <si>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</si>
  <si>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</si>
  <si>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</si>
  <si>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</si>
  <si>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</si>
  <si>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</si>
  <si>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</si>
  <si>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</si>
  <si>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</si>
  <si>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</si>
  <si>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</si>
  <si>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</si>
  <si>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</si>
  <si>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</si>
  <si>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</si>
  <si>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</si>
  <si>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</si>
  <si>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</si>
  <si>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</si>
  <si>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</si>
  <si>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</si>
  <si>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</si>
  <si>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</si>
  <si>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</si>
  <si>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</si>
  <si>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</si>
  <si>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</si>
  <si>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</si>
  <si>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</si>
  <si>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</si>
  <si>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</si>
  <si>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</si>
  <si>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</si>
  <si>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</si>
  <si>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</si>
  <si>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</si>
  <si>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</si>
  <si>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</si>
  <si>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</si>
  <si>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</si>
  <si>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</si>
  <si>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</si>
  <si>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</si>
  <si>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</si>
  <si>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</si>
  <si>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</si>
  <si>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</si>
  <si>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</si>
  <si>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</si>
  <si>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</si>
  <si>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</si>
  <si>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</si>
  <si>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</si>
  <si>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</si>
  <si>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</si>
  <si>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</si>
  <si>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</si>
  <si>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</si>
  <si>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</si>
  <si>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</si>
  <si>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</si>
  <si>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</si>
  <si>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</si>
  <si>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</si>
  <si>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</si>
  <si>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</si>
  <si>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</si>
  <si>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</si>
  <si>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</si>
  <si>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</si>
  <si>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</si>
  <si>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</si>
  <si>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</si>
  <si>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</si>
  <si>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</si>
  <si>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</si>
  <si>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</si>
  <si>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</si>
  <si>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</si>
  <si>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</si>
  <si>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</si>
  <si>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</si>
  <si>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</si>
  <si>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</si>
  <si>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</si>
  <si>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</si>
  <si>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</si>
  <si>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</si>
  <si>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</si>
  <si>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</si>
  <si>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</si>
  <si>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</si>
  <si>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</si>
  <si>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</si>
  <si>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</si>
  <si>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</si>
  <si>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</si>
  <si>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</si>
  <si>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</si>
  <si>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</si>
  <si>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</si>
  <si>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</si>
  <si>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</si>
  <si>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</si>
  <si>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</si>
  <si>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</si>
  <si>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</si>
  <si>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</si>
  <si>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</si>
  <si>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</si>
  <si>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</si>
  <si>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</si>
  <si>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</si>
  <si>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</si>
  <si>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</si>
  <si>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</si>
  <si>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</si>
  <si>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</si>
  <si>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</si>
  <si>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</si>
  <si>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</si>
  <si>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</si>
  <si>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</si>
  <si>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</si>
  <si>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</si>
  <si>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</si>
  <si>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</si>
  <si>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</si>
  <si>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</si>
  <si>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</si>
  <si>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</si>
  <si>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</si>
  <si>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</si>
  <si>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</si>
  <si>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</si>
  <si>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</si>
  <si>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</si>
  <si>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</si>
  <si>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</si>
  <si>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</si>
  <si>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</si>
  <si>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</si>
  <si>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</si>
  <si>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</si>
  <si>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</si>
  <si>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</si>
  <si>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</si>
  <si>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</si>
  <si>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</si>
  <si>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</si>
  <si>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</si>
  <si>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</si>
  <si>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</si>
  <si>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</si>
  <si>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</si>
  <si>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</si>
  <si>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</si>
  <si>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</si>
  <si>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</si>
  <si>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</si>
  <si>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</si>
  <si>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</si>
  <si>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</si>
  <si>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</si>
  <si>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</si>
  <si>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</si>
  <si>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</si>
  <si>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</si>
  <si>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</si>
  <si>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</si>
  <si>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</si>
  <si>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</si>
  <si>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</si>
  <si>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</si>
  <si>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</si>
  <si>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</si>
  <si>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</si>
  <si>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</si>
  <si>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</si>
  <si>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</si>
  <si>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</si>
  <si>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</si>
  <si>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</si>
  <si>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</si>
  <si>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</si>
  <si>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</si>
  <si>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</si>
  <si>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</si>
  <si>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</si>
  <si>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</si>
  <si>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</si>
  <si>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</si>
  <si>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</si>
  <si>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</si>
  <si>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</si>
  <si>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</si>
  <si>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</si>
  <si>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</si>
  <si>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</si>
  <si>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</si>
  <si>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</si>
  <si>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</si>
  <si>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</si>
  <si>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</si>
  <si>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</si>
  <si>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</si>
  <si>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</si>
  <si>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</si>
  <si>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</si>
  <si>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</si>
  <si>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</si>
  <si>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</si>
  <si>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</si>
  <si>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</si>
  <si>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</si>
  <si>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</si>
  <si>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</si>
  <si>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</si>
  <si>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</si>
  <si>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</si>
  <si>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</si>
  <si>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</si>
  <si>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</si>
  <si>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</si>
  <si>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</si>
  <si>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</si>
  <si>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</si>
  <si>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</si>
  <si>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</si>
  <si>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</si>
  <si>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</si>
  <si>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</si>
  <si>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</si>
  <si>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</si>
  <si>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</si>
  <si>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</si>
  <si>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</si>
  <si>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</si>
  <si>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</si>
  <si>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</si>
  <si>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</si>
  <si>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</si>
  <si>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</si>
  <si>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</si>
  <si>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</si>
  <si>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</si>
  <si>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</si>
  <si>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</si>
  <si>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</si>
  <si>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</si>
  <si>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</si>
  <si>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</si>
  <si>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</si>
  <si>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</si>
  <si>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</si>
  <si>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</si>
  <si>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</si>
  <si>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</si>
  <si>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</si>
  <si>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</si>
  <si>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</si>
  <si>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</si>
  <si>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</si>
  <si>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</si>
  <si>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</si>
  <si>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</si>
  <si>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</si>
  <si>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</si>
  <si>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</si>
  <si>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</si>
  <si>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</si>
  <si>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</si>
  <si>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</si>
  <si>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</si>
  <si>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</si>
  <si>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</si>
  <si>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</si>
  <si>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</si>
  <si>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</si>
  <si>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</si>
  <si>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</si>
  <si>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</si>
  <si>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</si>
  <si>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</si>
  <si>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</si>
  <si>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</si>
  <si>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</si>
  <si>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</si>
  <si>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</si>
  <si>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</si>
  <si>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</si>
  <si>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</si>
  <si>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</si>
  <si>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</si>
  <si>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</si>
  <si>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</si>
  <si>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</si>
  <si>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</si>
  <si>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</si>
  <si>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</si>
  <si>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</si>
  <si>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</si>
  <si>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</si>
  <si>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</si>
  <si>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</si>
  <si>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</si>
  <si>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</si>
  <si>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</si>
  <si>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</si>
  <si>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</si>
  <si>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</si>
  <si>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</si>
  <si>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</si>
  <si>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</si>
  <si>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</si>
  <si>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</si>
  <si>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</si>
  <si>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</si>
  <si>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</si>
  <si>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</si>
  <si>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</si>
  <si>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</si>
  <si>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</si>
  <si>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</si>
  <si>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</si>
  <si>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</si>
  <si>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</si>
  <si>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</si>
  <si>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</si>
  <si>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</si>
  <si>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</si>
  <si>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</si>
  <si>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</si>
  <si>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</si>
  <si>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</si>
  <si>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</si>
  <si>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</si>
  <si>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</si>
  <si>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</si>
  <si>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</si>
  <si>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</si>
  <si>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</si>
  <si>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</si>
  <si>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</si>
  <si>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</si>
  <si>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</si>
  <si>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</si>
  <si>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</si>
  <si>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</si>
  <si>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</si>
  <si>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</si>
  <si>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</si>
  <si>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</si>
  <si>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</si>
  <si>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</si>
  <si>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</si>
  <si>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</si>
  <si>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</si>
  <si>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</si>
  <si>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</si>
  <si>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</si>
  <si>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</si>
  <si>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</si>
  <si>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</si>
  <si>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</si>
  <si>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</si>
  <si>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</si>
  <si>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</si>
  <si>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</si>
  <si>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</si>
  <si>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</si>
  <si>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</si>
  <si>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</si>
  <si>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</si>
  <si>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</si>
  <si>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</si>
  <si>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</si>
  <si>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</si>
  <si>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</si>
  <si>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</si>
  <si>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</si>
  <si>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</si>
  <si>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</si>
  <si>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</si>
  <si>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</si>
  <si>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</si>
  <si>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</si>
  <si>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</si>
  <si>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</si>
  <si>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</si>
  <si>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</si>
  <si>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</si>
  <si>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</si>
  <si>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</si>
  <si>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</si>
  <si>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</si>
  <si>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</si>
  <si>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</si>
  <si>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</si>
  <si>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</si>
  <si>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</si>
  <si>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</si>
  <si>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</si>
  <si>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</si>
  <si>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</si>
  <si>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</si>
  <si>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</si>
  <si>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</si>
  <si>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</si>
  <si>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</si>
  <si>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</si>
  <si>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</si>
  <si>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</si>
  <si>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</si>
  <si>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</si>
  <si>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</si>
  <si>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</si>
  <si>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</si>
  <si>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</si>
  <si>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</si>
  <si>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</si>
  <si>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</si>
  <si>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</si>
  <si>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</si>
  <si>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</si>
  <si>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</si>
  <si>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</si>
  <si>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</si>
  <si>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</si>
  <si>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</si>
  <si>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</si>
  <si>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</si>
  <si>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</si>
  <si>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</si>
  <si>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</si>
  <si>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</si>
  <si>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</si>
  <si>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</si>
  <si>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</si>
  <si>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</si>
  <si>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</si>
  <si>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</si>
  <si>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</si>
  <si>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</si>
  <si>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</si>
  <si>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</si>
  <si>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</si>
  <si>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</si>
  <si>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</si>
  <si>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</si>
  <si>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</si>
  <si>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</si>
  <si>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</si>
  <si>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</si>
  <si>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</si>
  <si>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</si>
  <si>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</si>
  <si>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</si>
  <si>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</si>
  <si>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</si>
  <si>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</si>
  <si>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</si>
  <si>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</si>
  <si>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</si>
  <si>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</si>
  <si>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</si>
  <si>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</si>
  <si>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</si>
  <si>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</si>
  <si>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</si>
  <si>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</si>
  <si>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</si>
  <si>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</si>
  <si>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</si>
  <si>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</si>
  <si>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</si>
  <si>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</si>
  <si>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</si>
  <si>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</si>
  <si>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</si>
  <si>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</si>
  <si>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</si>
  <si>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</si>
  <si>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</si>
  <si>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</si>
  <si>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</si>
  <si>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</si>
  <si>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</si>
  <si>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</si>
  <si>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</si>
  <si>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</si>
  <si>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</si>
  <si>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</si>
  <si>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</si>
  <si>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</si>
  <si>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</si>
  <si>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</si>
  <si>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</si>
  <si>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</si>
  <si>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</si>
  <si>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</si>
  <si>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</si>
  <si>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</si>
  <si>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</si>
  <si>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</si>
  <si>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</si>
  <si>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</si>
  <si>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</si>
  <si>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</si>
  <si>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</si>
  <si>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</si>
  <si>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</si>
  <si>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</si>
  <si>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</si>
  <si>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</si>
  <si>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</si>
  <si>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</si>
  <si>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</si>
  <si>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</si>
  <si>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</si>
  <si>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</si>
  <si>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</si>
  <si>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</si>
  <si>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</si>
  <si>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</si>
  <si>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</si>
  <si>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</si>
  <si>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</si>
  <si>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</si>
  <si>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</si>
  <si>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</si>
  <si>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</si>
  <si>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</si>
  <si>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</si>
  <si>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</si>
  <si>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</si>
  <si>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</si>
  <si>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</si>
  <si>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</si>
  <si>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</si>
  <si>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</si>
  <si>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</si>
  <si>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</si>
  <si>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</si>
  <si>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</si>
  <si>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</si>
  <si>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</si>
  <si>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</si>
  <si>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</si>
  <si>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</si>
  <si>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</si>
  <si>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</si>
  <si>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</si>
  <si>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</si>
  <si>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</si>
  <si>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</si>
  <si>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</si>
  <si>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</si>
  <si>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</si>
  <si>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</si>
  <si>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</si>
  <si>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</si>
  <si>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</si>
  <si>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</si>
  <si>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</si>
  <si>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</si>
  <si>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</si>
  <si>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</si>
  <si>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</si>
  <si>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</si>
  <si>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</si>
  <si>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</si>
  <si>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</si>
  <si>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</si>
  <si>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</si>
  <si>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</si>
  <si>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</si>
  <si>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</si>
  <si>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</si>
  <si>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</si>
  <si>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</si>
  <si>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</si>
  <si>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</si>
  <si>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</si>
  <si>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</si>
  <si>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</si>
  <si>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</si>
  <si>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</si>
  <si>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</si>
  <si>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</si>
  <si>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</si>
  <si>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</si>
  <si>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</si>
  <si>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</si>
  <si>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</si>
  <si>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</si>
  <si>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</si>
  <si>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</si>
  <si>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</si>
  <si>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</si>
  <si>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</si>
  <si>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</si>
  <si>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</si>
  <si>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</si>
  <si>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</si>
  <si>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</si>
  <si>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</si>
  <si>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</si>
  <si>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</si>
  <si>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</si>
  <si>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</si>
  <si>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</si>
  <si>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</si>
  <si>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</si>
  <si>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</si>
  <si>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</si>
  <si>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</si>
  <si>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</si>
  <si>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</si>
  <si>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</si>
  <si>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</si>
  <si>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</si>
  <si>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</si>
  <si>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</si>
  <si>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</si>
  <si>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</si>
  <si>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</si>
  <si>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</si>
  <si>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</si>
  <si>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</si>
  <si>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</si>
  <si>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</si>
  <si>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</si>
  <si>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</si>
  <si>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</si>
  <si>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</si>
  <si>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</si>
  <si>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</si>
  <si>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</si>
  <si>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</si>
  <si>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</si>
  <si>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</si>
  <si>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</si>
  <si>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</si>
  <si>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</si>
  <si>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</si>
  <si>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</si>
  <si>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</si>
  <si>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</si>
  <si>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</si>
  <si>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</si>
  <si>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</si>
  <si>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</si>
  <si>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</si>
  <si>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</si>
  <si>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</si>
  <si>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</si>
  <si>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</si>
  <si>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</si>
  <si>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</si>
  <si>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</si>
  <si>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</si>
  <si>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</si>
  <si>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</si>
  <si>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</si>
  <si>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</si>
  <si>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</si>
  <si>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</si>
  <si>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</si>
  <si>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</si>
  <si>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</si>
  <si>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</si>
  <si>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</si>
  <si>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</si>
  <si>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</si>
  <si>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</si>
  <si>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</si>
  <si>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</si>
  <si>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</si>
  <si>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</si>
  <si>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</si>
  <si>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</si>
  <si>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</si>
  <si>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</si>
  <si>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</si>
  <si>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</si>
  <si>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</si>
  <si>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</si>
  <si>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</si>
  <si>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</si>
  <si>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</si>
  <si>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</si>
  <si>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</si>
  <si>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</si>
  <si>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</si>
  <si>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</si>
  <si>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</si>
  <si>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</si>
  <si>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</si>
  <si>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</si>
  <si>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</si>
  <si>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</si>
  <si>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</si>
  <si>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</si>
  <si>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</si>
  <si>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</si>
  <si>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</si>
  <si>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</si>
  <si>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</si>
  <si>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</si>
  <si>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</si>
  <si>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</si>
  <si>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</si>
  <si>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</si>
  <si>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</si>
  <si>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</si>
  <si>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</si>
  <si>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</si>
  <si>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</si>
  <si>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</si>
  <si>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</si>
  <si>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</si>
  <si>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</si>
  <si>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</si>
  <si>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</si>
  <si>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</si>
  <si>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</si>
  <si>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</si>
  <si>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</si>
  <si>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</si>
  <si>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</si>
  <si>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</si>
  <si>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</si>
  <si>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</si>
  <si>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</si>
  <si>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</si>
  <si>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</si>
  <si>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</si>
  <si>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</si>
  <si>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</si>
  <si>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</si>
  <si>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</si>
  <si>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</si>
  <si>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</si>
  <si>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</si>
  <si>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</si>
  <si>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</si>
  <si>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</si>
  <si>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</si>
  <si>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</si>
  <si>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</si>
  <si>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</si>
  <si>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</si>
  <si>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</si>
  <si>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</si>
  <si>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</si>
  <si>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</si>
  <si>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</si>
  <si>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</si>
  <si>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</si>
  <si>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</si>
  <si>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</si>
  <si>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</si>
  <si>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</si>
  <si>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</si>
  <si>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</si>
  <si>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</si>
  <si>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</si>
  <si>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</si>
  <si>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</si>
  <si>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</si>
  <si>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</si>
  <si>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</si>
  <si>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</si>
  <si>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</si>
  <si>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</si>
  <si>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</si>
  <si>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</si>
  <si>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</si>
  <si>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</si>
  <si>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</si>
  <si>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</si>
  <si>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</si>
  <si>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</si>
  <si>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</si>
  <si>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</si>
  <si>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</si>
  <si>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</si>
  <si>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</si>
  <si>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</si>
  <si>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</si>
  <si>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</si>
  <si>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</si>
  <si>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</si>
  <si>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</si>
  <si>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</si>
  <si>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</si>
  <si>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</si>
  <si>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</si>
  <si>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</si>
  <si>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</si>
  <si>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</si>
  <si>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</si>
  <si>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</si>
  <si>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</si>
  <si>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</si>
  <si>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</si>
  <si>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</si>
  <si>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</si>
  <si>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</si>
  <si>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</si>
  <si>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</si>
  <si>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</si>
  <si>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</si>
  <si>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</si>
  <si>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</si>
  <si>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</si>
  <si>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</si>
  <si>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</si>
  <si>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</si>
  <si>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</si>
  <si>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</si>
  <si>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</si>
  <si>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</si>
  <si>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</si>
  <si>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</si>
  <si>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</si>
  <si>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</si>
  <si>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</si>
  <si>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</si>
  <si>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</si>
  <si>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</si>
  <si>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</si>
  <si>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</si>
  <si>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</si>
  <si>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</si>
  <si>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</si>
  <si>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</si>
  <si>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</si>
  <si>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</si>
  <si>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</si>
  <si>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</si>
  <si>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</si>
  <si>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</si>
  <si>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</si>
  <si>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</si>
  <si>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</si>
  <si>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</si>
  <si>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</si>
  <si>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</si>
  <si>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</si>
  <si>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</si>
  <si>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</si>
  <si>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</si>
  <si>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</si>
  <si>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</si>
  <si>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</si>
  <si>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</si>
  <si>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</si>
  <si>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</si>
  <si>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</si>
  <si>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</si>
  <si>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</si>
  <si>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</si>
  <si>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</si>
  <si>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</si>
  <si>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</si>
  <si>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</si>
  <si>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</si>
  <si>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</si>
  <si>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</si>
  <si>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</si>
  <si>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</si>
  <si>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</si>
  <si>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</si>
  <si>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</si>
  <si>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</si>
  <si>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</si>
  <si>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</si>
  <si>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</si>
  <si>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</si>
  <si>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</si>
  <si>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</si>
  <si>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</si>
  <si>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</si>
  <si>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</si>
  <si>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</si>
  <si>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</si>
  <si>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</si>
  <si>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</si>
  <si>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</si>
  <si>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</si>
  <si>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</si>
  <si>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</si>
  <si>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</si>
  <si>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</si>
  <si>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</si>
  <si>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</si>
  <si>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</si>
  <si>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</si>
  <si>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</si>
  <si>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</si>
  <si>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</si>
  <si>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</si>
  <si>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</si>
  <si>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</si>
  <si>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</si>
  <si>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</si>
  <si>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</si>
  <si>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</si>
  <si>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</si>
  <si>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</si>
  <si>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</si>
  <si>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</si>
  <si>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</si>
  <si>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</si>
  <si>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</si>
  <si>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</si>
  <si>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</si>
  <si>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</si>
  <si>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</si>
  <si>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</si>
  <si>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</si>
  <si>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</si>
  <si>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</si>
  <si>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</si>
  <si>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</si>
  <si>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</si>
  <si>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</si>
  <si>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</si>
  <si>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</si>
  <si>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</si>
  <si>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</si>
  <si>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</si>
  <si>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</si>
  <si>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</si>
  <si>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</si>
  <si>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</si>
  <si>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</si>
  <si>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</si>
  <si>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</si>
  <si>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</si>
  <si>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</si>
  <si>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</si>
  <si>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</si>
  <si>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</si>
  <si>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</si>
  <si>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</si>
  <si>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</si>
  <si>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</si>
  <si>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</si>
  <si>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</si>
  <si>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</si>
  <si>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</si>
  <si>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</si>
  <si>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</si>
  <si>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</si>
  <si>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</si>
  <si>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</si>
  <si>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</si>
  <si>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</si>
  <si>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</si>
  <si>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</si>
  <si>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</si>
  <si>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</si>
  <si>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</si>
  <si>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</si>
  <si>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</si>
  <si>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</si>
  <si>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</si>
  <si>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</si>
  <si>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</si>
  <si>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</si>
  <si>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</si>
  <si>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</si>
  <si>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</si>
  <si>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</si>
  <si>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</si>
  <si>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</si>
  <si>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</si>
  <si>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</si>
  <si>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</si>
  <si>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</si>
  <si>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</si>
  <si>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</si>
  <si>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</si>
  <si>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</si>
  <si>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</si>
  <si>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</si>
  <si>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</si>
  <si>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</si>
  <si>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</si>
  <si>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</si>
  <si>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</si>
  <si>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</si>
  <si>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</si>
  <si>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</si>
  <si>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</si>
  <si>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</si>
  <si>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</si>
  <si>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</si>
  <si>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</si>
  <si>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</si>
  <si>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</si>
  <si>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</si>
  <si>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</si>
  <si>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</si>
  <si>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</si>
  <si>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</si>
  <si>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</si>
  <si>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</si>
  <si>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</si>
  <si>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</si>
  <si>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</si>
  <si>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</si>
  <si>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</si>
  <si>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</si>
  <si>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</si>
  <si>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</si>
  <si>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</si>
  <si>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</si>
  <si>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</si>
  <si>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</si>
  <si>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</si>
  <si>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</si>
  <si>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</si>
  <si>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</si>
  <si>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</si>
  <si>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</si>
  <si>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</si>
  <si>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</si>
  <si>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</si>
  <si>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</si>
  <si>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</si>
  <si>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</si>
  <si>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</si>
  <si>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</si>
  <si>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</si>
  <si>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</si>
  <si>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</si>
  <si>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</si>
  <si>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</si>
  <si>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</si>
  <si>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</si>
  <si>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</si>
  <si>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</si>
  <si>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</si>
  <si>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</si>
  <si>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</si>
  <si>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</si>
  <si>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</si>
  <si>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</si>
  <si>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</si>
  <si>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</si>
  <si>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</si>
  <si>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</si>
  <si>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</si>
  <si>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</si>
  <si>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</si>
  <si>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</si>
  <si>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</si>
  <si>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</si>
  <si>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</si>
  <si>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</si>
  <si>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</si>
  <si>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</si>
  <si>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</si>
  <si>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</si>
  <si>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</si>
  <si>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</si>
  <si>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</si>
  <si>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</si>
  <si>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</si>
  <si>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</si>
  <si>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</si>
  <si>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</si>
  <si>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</si>
  <si>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</si>
  <si>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</si>
  <si>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</si>
  <si>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</si>
  <si>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</si>
  <si>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</si>
  <si>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</si>
  <si>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</si>
  <si>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</si>
  <si>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</si>
  <si>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</si>
  <si>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</si>
  <si>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</si>
  <si>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</si>
  <si>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</si>
  <si>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</si>
  <si>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</si>
  <si>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</si>
  <si>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</si>
  <si>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</si>
  <si>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</si>
  <si>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</si>
  <si>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</si>
  <si>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</si>
  <si>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</si>
  <si>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</si>
  <si>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</si>
  <si>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</si>
  <si>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</si>
  <si>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</si>
  <si>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</si>
  <si>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</si>
  <si>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</si>
  <si>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</si>
  <si>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</si>
  <si>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</si>
  <si>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</si>
  <si>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</si>
  <si>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</si>
  <si>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</si>
  <si>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</si>
  <si>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</si>
  <si>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</si>
  <si>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</si>
  <si>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</si>
  <si>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</si>
  <si>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</si>
  <si>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</si>
  <si>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</si>
  <si>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</si>
  <si>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</si>
  <si>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</si>
  <si>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</si>
  <si>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</si>
  <si>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</si>
  <si>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</si>
  <si>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</si>
  <si>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</si>
  <si>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</si>
  <si>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</si>
  <si>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</si>
  <si>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</si>
  <si>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</si>
  <si>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</si>
  <si>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</si>
  <si>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</si>
  <si>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</si>
  <si>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</si>
  <si>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</si>
  <si>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</si>
  <si>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</si>
  <si>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</si>
  <si>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</si>
  <si>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</si>
  <si>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</si>
  <si>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</si>
  <si>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</si>
  <si>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</si>
  <si>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</si>
  <si>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</si>
  <si>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</si>
  <si>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</si>
  <si>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</si>
  <si>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</si>
  <si>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</si>
  <si>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</si>
  <si>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</si>
  <si>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</si>
  <si>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</si>
  <si>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</si>
  <si>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</si>
  <si>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</si>
  <si>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</si>
  <si>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</si>
  <si>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</si>
  <si>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</si>
  <si>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</si>
  <si>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</si>
  <si>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</si>
  <si>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</si>
  <si>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</si>
  <si>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</si>
  <si>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</si>
  <si>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</si>
  <si>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</si>
  <si>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</si>
  <si>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</si>
  <si>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</si>
  <si>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</si>
  <si>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</si>
  <si>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</si>
  <si>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</si>
  <si>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</si>
  <si>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</si>
  <si>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</si>
  <si>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</si>
  <si>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</si>
  <si>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</si>
  <si>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</si>
  <si>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</si>
  <si>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</si>
  <si>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</si>
  <si>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</si>
  <si>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</si>
  <si>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</si>
  <si>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</si>
  <si>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</si>
  <si>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</si>
  <si>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</si>
  <si>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</si>
  <si>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</si>
  <si>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</si>
  <si>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</si>
  <si>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</si>
  <si>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</si>
  <si>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</si>
  <si>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</si>
  <si>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</si>
  <si>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</si>
  <si>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</si>
  <si>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</si>
  <si>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</si>
  <si>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</si>
  <si>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</si>
  <si>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</si>
  <si>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</si>
  <si>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</si>
  <si>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</si>
  <si>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</si>
  <si>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</si>
  <si>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</si>
  <si>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</si>
  <si>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</si>
  <si>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</si>
  <si>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</si>
  <si>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</si>
  <si>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</si>
  <si>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</si>
  <si>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</si>
  <si>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</si>
  <si>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</si>
  <si>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</si>
  <si>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</si>
  <si>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</si>
  <si>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</si>
  <si>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</si>
  <si>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</si>
  <si>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</si>
  <si>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</si>
  <si>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</si>
  <si>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</si>
  <si>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</si>
  <si>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</si>
  <si>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</si>
  <si>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</si>
  <si>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</si>
  <si>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</si>
  <si>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</si>
  <si>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</si>
  <si>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</si>
  <si>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</si>
  <si>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</si>
  <si>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</si>
  <si>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</si>
  <si>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</si>
  <si>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</si>
  <si>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</si>
  <si>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</si>
  <si>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</si>
  <si>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</si>
  <si>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</si>
  <si>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</si>
  <si>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</si>
  <si>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</si>
  <si>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</si>
  <si>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</si>
  <si>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</si>
  <si>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</si>
  <si>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</si>
  <si>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</si>
  <si>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</si>
  <si>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</si>
  <si>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</si>
  <si>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</si>
  <si>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</si>
  <si>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</si>
  <si>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</si>
  <si>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</si>
  <si>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</si>
  <si>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</si>
  <si>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</si>
  <si>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</si>
  <si>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</si>
  <si>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</si>
  <si>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</si>
  <si>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</si>
  <si>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</si>
  <si>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</si>
  <si>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</si>
  <si>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</si>
  <si>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</si>
  <si>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</si>
  <si>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</si>
  <si>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</si>
  <si>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</si>
  <si>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</si>
  <si>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</si>
  <si>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</si>
  <si>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</si>
  <si>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</si>
  <si>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</si>
  <si>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</si>
  <si>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</si>
  <si>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</si>
  <si>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</si>
  <si>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</si>
  <si>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</si>
  <si>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</si>
  <si>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</si>
  <si>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</si>
  <si>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</si>
  <si>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</si>
  <si>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</si>
  <si>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</si>
  <si>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</si>
  <si>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</si>
  <si>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</si>
  <si>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</si>
  <si>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</si>
  <si>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</si>
  <si>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</si>
  <si>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</si>
  <si>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</si>
  <si>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</si>
  <si>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</si>
  <si>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</si>
  <si>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</si>
  <si>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</si>
  <si>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</si>
  <si>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</si>
  <si>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</si>
  <si>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</si>
  <si>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</si>
  <si>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</si>
  <si>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</si>
  <si>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</si>
  <si>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</si>
  <si>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</si>
  <si>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</si>
  <si>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</si>
  <si>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</si>
  <si>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</si>
  <si>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</si>
  <si>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</si>
  <si>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</si>
  <si>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</si>
  <si>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</si>
  <si>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</si>
  <si>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</si>
  <si>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</si>
  <si>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</si>
  <si>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</si>
  <si>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</si>
  <si>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</si>
  <si>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</si>
  <si>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</si>
  <si>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</si>
  <si>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</si>
  <si>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</si>
  <si>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</si>
  <si>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</si>
  <si>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</si>
  <si>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</si>
  <si>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</si>
  <si>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</si>
  <si>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</si>
  <si>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</si>
  <si>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</si>
  <si>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</si>
  <si>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</si>
  <si>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</si>
  <si>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</si>
  <si>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</si>
  <si>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</si>
  <si>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</si>
  <si>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</si>
  <si>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</si>
  <si>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</si>
  <si>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</si>
  <si>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</si>
  <si>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</si>
  <si>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</si>
  <si>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</si>
  <si>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</si>
  <si>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</si>
  <si>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</si>
  <si>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</si>
  <si>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</si>
  <si>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</si>
  <si>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</si>
  <si>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</si>
  <si>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</si>
  <si>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</si>
  <si>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</si>
  <si>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</si>
  <si>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</si>
  <si>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</si>
  <si>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</si>
  <si>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</si>
  <si>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</si>
  <si>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</si>
  <si>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</si>
  <si>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</si>
  <si>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</si>
  <si>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</si>
  <si>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</si>
  <si>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</si>
  <si>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</si>
  <si>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</si>
  <si>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</si>
  <si>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</si>
  <si>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</si>
  <si>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</si>
  <si>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</si>
  <si>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</si>
  <si>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</si>
  <si>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</si>
  <si>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</si>
  <si>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</si>
  <si>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</si>
  <si>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</si>
  <si>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</si>
  <si>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</si>
  <si>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</si>
  <si>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</si>
  <si>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</si>
  <si>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</si>
  <si>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</si>
  <si>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</si>
  <si>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</si>
  <si>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</si>
  <si>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</si>
  <si>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</si>
  <si>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</si>
  <si>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</si>
  <si>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</si>
  <si>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</si>
  <si>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</si>
  <si>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</si>
  <si>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</si>
  <si>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</si>
  <si>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</si>
  <si>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</si>
  <si>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</si>
  <si>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</si>
  <si>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</si>
  <si>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</si>
  <si>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</si>
  <si>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</si>
  <si>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</si>
  <si>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</si>
  <si>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</si>
  <si>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</si>
  <si>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</si>
  <si>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</si>
  <si>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</si>
  <si>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</si>
  <si>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</si>
  <si>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</si>
  <si>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</si>
  <si>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</si>
  <si>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</si>
  <si>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</si>
  <si>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</si>
  <si>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</si>
  <si>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</si>
  <si>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</si>
  <si>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</si>
  <si>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</si>
  <si>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</si>
  <si>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</si>
  <si>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</si>
  <si>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</si>
  <si>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</si>
  <si>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</si>
  <si>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</si>
  <si>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</si>
  <si>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</si>
  <si>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</si>
  <si>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</si>
  <si>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</si>
  <si>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</si>
  <si>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</si>
  <si>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</si>
  <si>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</si>
  <si>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</si>
  <si>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</si>
  <si>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</si>
  <si>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</si>
  <si>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</si>
  <si>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</si>
  <si>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</si>
  <si>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</si>
  <si>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</si>
  <si>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</si>
  <si>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</si>
  <si>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</si>
  <si>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</si>
  <si>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</si>
  <si>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</si>
  <si>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</si>
  <si>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</si>
  <si>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</si>
  <si>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</si>
  <si>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</si>
  <si>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</si>
  <si>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</si>
  <si>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</si>
  <si>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</si>
  <si>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</si>
  <si>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</si>
  <si>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</si>
  <si>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</si>
  <si>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</si>
  <si>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</si>
  <si>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</si>
  <si>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</si>
  <si>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</si>
  <si>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</si>
  <si>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</si>
  <si>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</si>
  <si>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</si>
  <si>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</si>
  <si>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</si>
  <si>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</si>
  <si>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</si>
  <si>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</si>
  <si>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</si>
  <si>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</si>
  <si>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</si>
  <si>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</si>
  <si>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</si>
  <si>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</si>
  <si>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</si>
  <si>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</si>
  <si>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</si>
  <si>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</si>
  <si>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</si>
  <si>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</si>
  <si>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</si>
  <si>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</si>
  <si>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</si>
  <si>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</si>
  <si>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</si>
  <si>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</si>
  <si>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</si>
  <si>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</si>
  <si>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</si>
  <si>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</si>
  <si>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</si>
  <si>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</si>
  <si>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</si>
  <si>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</si>
  <si>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</si>
  <si>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</si>
  <si>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</si>
  <si>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</si>
  <si>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</si>
  <si>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</si>
  <si>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</si>
  <si>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</si>
  <si>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</si>
  <si>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</si>
  <si>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</si>
  <si>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</si>
  <si>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</si>
  <si>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</si>
  <si>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</si>
  <si>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</si>
  <si>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</si>
  <si>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</si>
  <si>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</si>
  <si>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</si>
  <si>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</si>
  <si>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</si>
  <si>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</si>
  <si>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</si>
  <si>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</si>
  <si>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</si>
  <si>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</si>
  <si>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</si>
  <si>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</si>
  <si>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</si>
  <si>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</si>
  <si>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</si>
  <si>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</si>
  <si>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</si>
  <si>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</si>
  <si>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</si>
  <si>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</si>
  <si>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</si>
  <si>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</si>
  <si>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</si>
  <si>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</si>
  <si>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</si>
  <si>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</si>
  <si>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</si>
  <si>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</si>
  <si>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</si>
  <si>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</si>
  <si>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</si>
  <si>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</si>
  <si>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</si>
  <si>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</si>
  <si>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</si>
  <si>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</si>
  <si>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</si>
  <si>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</si>
  <si>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</si>
  <si>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</si>
  <si>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</si>
  <si>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</si>
  <si>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</si>
  <si>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</si>
  <si>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</si>
  <si>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</si>
  <si>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</si>
  <si>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</si>
  <si>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</si>
  <si>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</si>
  <si>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</si>
  <si>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</si>
  <si>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</si>
  <si>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</si>
  <si>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</si>
  <si>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</si>
  <si>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</si>
  <si>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</si>
  <si>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</si>
  <si>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</si>
  <si>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</si>
  <si>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</si>
  <si>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</si>
  <si>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</si>
  <si>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</si>
  <si>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</si>
  <si>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</si>
  <si>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</si>
  <si>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</si>
  <si>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</si>
  <si>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</si>
  <si>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</si>
  <si>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</si>
  <si>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</si>
  <si>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</si>
  <si>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</si>
  <si>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</si>
  <si>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</si>
  <si>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</si>
  <si>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</si>
  <si>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</si>
  <si>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</si>
  <si>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</si>
  <si>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</si>
  <si>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</si>
  <si>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</si>
  <si>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</si>
  <si>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</si>
  <si>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</si>
  <si>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</si>
  <si>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</si>
  <si>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</si>
  <si>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</si>
  <si>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</si>
  <si>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</si>
  <si>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</si>
  <si>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</si>
  <si>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</si>
  <si>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</si>
  <si>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</si>
  <si>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</si>
  <si>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</si>
  <si>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</si>
  <si>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</si>
  <si>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</si>
  <si>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</si>
  <si>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</si>
  <si>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</si>
  <si>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</si>
  <si>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</si>
  <si>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</si>
  <si>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</si>
  <si>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</si>
  <si>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</si>
  <si>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</si>
  <si>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</si>
  <si>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</si>
  <si>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</si>
  <si>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</si>
  <si>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</si>
  <si>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</si>
  <si>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</si>
  <si>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</si>
  <si>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</si>
  <si>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</si>
  <si>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</si>
  <si>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</si>
  <si>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</si>
  <si>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</si>
  <si>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</si>
  <si>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</si>
  <si>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</si>
  <si>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</si>
  <si>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</si>
  <si>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</si>
  <si>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</si>
  <si>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</si>
  <si>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</si>
  <si>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</si>
  <si>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</si>
  <si>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</si>
  <si>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</si>
  <si>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</si>
  <si>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</si>
  <si>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</si>
  <si>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</si>
  <si>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</si>
  <si>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</si>
  <si>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</si>
  <si>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</si>
  <si>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</si>
  <si>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</si>
  <si>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</si>
  <si>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</si>
  <si>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</si>
  <si>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</si>
  <si>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</si>
  <si>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</si>
  <si>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</si>
  <si>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</si>
  <si>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</si>
  <si>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</si>
  <si>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</si>
  <si>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</si>
  <si>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</si>
  <si>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</si>
  <si>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</si>
  <si>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</si>
  <si>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</si>
  <si>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</si>
  <si>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</si>
  <si>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</si>
  <si>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</si>
  <si>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</si>
  <si>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</si>
  <si>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</si>
  <si>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</si>
  <si>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</si>
  <si>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</si>
  <si>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</si>
  <si>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</si>
  <si>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</si>
  <si>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</si>
  <si>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</si>
  <si>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</si>
  <si>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</si>
  <si>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</si>
  <si>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</si>
  <si>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</si>
  <si>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</si>
  <si>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</si>
  <si>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</si>
  <si>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</si>
  <si>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</si>
  <si>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</si>
  <si>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</si>
  <si>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</si>
  <si>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</si>
  <si>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</si>
  <si>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</si>
  <si>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</si>
  <si>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</si>
  <si>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</si>
  <si>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</si>
  <si>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</si>
  <si>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</si>
  <si>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</si>
  <si>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</si>
  <si>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</si>
  <si>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</si>
  <si>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</si>
  <si>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</si>
  <si>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</si>
  <si>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</si>
  <si>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</si>
  <si>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</si>
  <si>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</si>
  <si>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</si>
  <si>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</si>
  <si>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</si>
  <si>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</si>
  <si>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</si>
  <si>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</si>
  <si>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</si>
  <si>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</si>
  <si>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</si>
  <si>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</si>
  <si>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</si>
  <si>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</si>
  <si>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</si>
  <si>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</si>
  <si>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</si>
  <si>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</si>
  <si>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</si>
  <si>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</si>
  <si>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</si>
  <si>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</si>
  <si>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</si>
  <si>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</si>
  <si>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</si>
  <si>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</si>
  <si>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</si>
  <si>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</si>
  <si>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</si>
  <si>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</si>
  <si>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</si>
  <si>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</si>
  <si>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</si>
  <si>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</si>
  <si>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</si>
  <si>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</si>
  <si>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</si>
  <si>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</si>
  <si>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</si>
  <si>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</si>
  <si>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</si>
  <si>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</si>
  <si>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</si>
  <si>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</si>
  <si>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</si>
  <si>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</si>
  <si>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</si>
  <si>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</si>
  <si>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</si>
  <si>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</si>
  <si>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</si>
  <si>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</si>
  <si>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</si>
  <si>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</si>
  <si>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</si>
  <si>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</si>
  <si>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</si>
  <si>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</si>
  <si>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</si>
  <si>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</si>
  <si>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</si>
  <si>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</si>
  <si>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</si>
  <si>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</si>
  <si>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</si>
  <si>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</si>
  <si>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</si>
  <si>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</si>
  <si>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</si>
  <si>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</si>
  <si>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</si>
  <si>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</si>
  <si>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</si>
  <si>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</si>
  <si>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</si>
  <si>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</si>
  <si>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</si>
  <si>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</si>
  <si>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</si>
  <si>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</si>
  <si>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</si>
  <si>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</si>
  <si>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</si>
  <si>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</si>
  <si>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</si>
  <si>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</si>
  <si>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</si>
  <si>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</si>
  <si>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</si>
  <si>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</si>
  <si>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</si>
  <si>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</si>
  <si>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</si>
  <si>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</si>
  <si>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</si>
  <si>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</si>
  <si>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</si>
  <si>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</si>
  <si>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</si>
  <si>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</si>
  <si>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</si>
  <si>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</si>
  <si>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</si>
  <si>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</si>
  <si>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</si>
  <si>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</si>
  <si>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</si>
  <si>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</si>
  <si>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</si>
  <si>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</si>
  <si>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</si>
  <si>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</si>
  <si>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</si>
  <si>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</si>
  <si>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</si>
  <si>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</si>
  <si>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</si>
  <si>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</si>
  <si>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</si>
  <si>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</si>
  <si>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</si>
  <si>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</si>
  <si>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</si>
  <si>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</si>
  <si>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</si>
  <si>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</si>
  <si>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</si>
  <si>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</si>
  <si>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</si>
  <si>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</si>
  <si>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</si>
  <si>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</si>
  <si>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</si>
  <si>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</si>
  <si>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</si>
  <si>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</si>
  <si>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</si>
  <si>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</si>
  <si>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</si>
  <si>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</si>
  <si>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</si>
  <si>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</si>
  <si>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</si>
  <si>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</si>
  <si>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</si>
  <si>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</si>
  <si>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</si>
  <si>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</si>
  <si>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</si>
  <si>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</si>
  <si>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</si>
  <si>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</si>
  <si>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</si>
  <si>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</si>
  <si>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</si>
  <si>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</si>
  <si>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</si>
  <si>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</si>
  <si>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</si>
  <si>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</si>
  <si>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</si>
  <si>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</si>
  <si>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</si>
  <si>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</si>
  <si>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</si>
  <si>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</si>
  <si>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</si>
  <si>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</si>
  <si>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</si>
  <si>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</si>
  <si>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</si>
  <si>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</si>
  <si>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</si>
  <si>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</si>
  <si>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</si>
  <si>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</si>
  <si>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</si>
  <si>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</si>
  <si>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</si>
  <si>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</si>
  <si>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</si>
  <si>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</si>
  <si>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</si>
  <si>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</si>
  <si>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</si>
  <si>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</si>
  <si>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</si>
  <si>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</si>
  <si>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</si>
  <si>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</si>
  <si>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</si>
  <si>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</si>
  <si>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</si>
  <si>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</si>
  <si>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</si>
  <si>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</si>
  <si>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</si>
  <si>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</si>
  <si>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</si>
  <si>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</si>
  <si>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</si>
  <si>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</si>
  <si>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</si>
  <si>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</si>
  <si>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</si>
  <si>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</si>
  <si>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</si>
  <si>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</si>
  <si>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</si>
  <si>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</si>
  <si>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</si>
  <si>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</si>
  <si>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</si>
  <si>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</si>
  <si>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</si>
  <si>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</si>
  <si>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</si>
  <si>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</si>
  <si>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</si>
  <si>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</si>
  <si>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</si>
  <si>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</si>
  <si>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</si>
  <si>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</si>
  <si>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</si>
  <si>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</si>
  <si>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</si>
  <si>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</si>
  <si>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</si>
  <si>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</si>
  <si>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</si>
  <si>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</si>
  <si>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</si>
  <si>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</si>
  <si>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</si>
  <si>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</si>
  <si>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</si>
  <si>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</si>
  <si>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</si>
  <si>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</si>
  <si>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</si>
  <si>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</si>
  <si>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</si>
  <si>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</si>
  <si>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</si>
  <si>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</si>
  <si>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</si>
  <si>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</si>
  <si>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</si>
  <si>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</si>
  <si>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</si>
  <si>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</si>
  <si>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</si>
  <si>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</si>
  <si>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</si>
  <si>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</si>
  <si>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</si>
  <si>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</si>
  <si>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</si>
  <si>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</si>
  <si>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</si>
  <si>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</si>
  <si>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</si>
  <si>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</si>
  <si>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</si>
  <si>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</si>
  <si>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</si>
  <si>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</si>
  <si>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</si>
  <si>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</si>
  <si>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</si>
  <si>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</si>
  <si>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</si>
  <si>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</si>
  <si>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</si>
  <si>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</si>
  <si>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</si>
  <si>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</si>
  <si>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</si>
  <si>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</si>
  <si>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</si>
  <si>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</si>
  <si>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</si>
  <si>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</si>
  <si>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</si>
  <si>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</si>
  <si>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</si>
  <si>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</si>
  <si>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</si>
  <si>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</si>
  <si>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</si>
  <si>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</si>
  <si>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</si>
  <si>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</si>
  <si>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</si>
  <si>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</si>
  <si>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</si>
  <si>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</si>
  <si>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</si>
  <si>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</si>
  <si>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</si>
  <si>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</si>
  <si>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</si>
  <si>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</si>
  <si>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</si>
  <si>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</si>
  <si>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</si>
  <si>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</si>
  <si>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</si>
  <si>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</si>
  <si>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</si>
  <si>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</si>
  <si>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</si>
  <si>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</si>
  <si>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</si>
  <si>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</si>
  <si>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</si>
  <si>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</si>
  <si>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</si>
  <si>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</si>
  <si>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</si>
  <si>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</si>
  <si>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</si>
  <si>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</si>
  <si>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</si>
  <si>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</si>
  <si>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</si>
  <si>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</si>
  <si>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</si>
  <si>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</si>
  <si>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</si>
  <si>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</si>
  <si>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</si>
  <si>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</si>
  <si>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</si>
  <si>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</si>
  <si>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</si>
  <si>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</si>
  <si>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</si>
  <si>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</si>
  <si>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</si>
  <si>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</si>
  <si>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</si>
  <si>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</si>
  <si>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</si>
  <si>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</si>
  <si>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</si>
  <si>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</si>
  <si>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</si>
  <si>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</si>
  <si>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</si>
  <si>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</si>
  <si>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</si>
  <si>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</si>
  <si>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</si>
  <si>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</si>
  <si>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</si>
  <si>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</si>
  <si>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</si>
  <si>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</si>
  <si>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</si>
  <si>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</si>
  <si>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</si>
  <si>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</si>
  <si>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</si>
  <si>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</si>
  <si>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</si>
  <si>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</si>
  <si>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</si>
  <si>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</si>
  <si>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</si>
  <si>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</si>
  <si>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</si>
  <si>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</si>
  <si>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</si>
  <si>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</si>
  <si>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</si>
  <si>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</si>
  <si>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</si>
  <si>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</si>
  <si>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</si>
  <si>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</si>
  <si>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</si>
  <si>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</si>
  <si>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</si>
  <si>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</si>
  <si>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</si>
  <si>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</si>
  <si>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</si>
  <si>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</si>
  <si>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</si>
  <si>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</si>
  <si>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</si>
  <si>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</si>
  <si>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</si>
  <si>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</si>
  <si>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</si>
  <si>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</si>
  <si>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</si>
  <si>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</si>
  <si>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</si>
  <si>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</si>
  <si>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</si>
  <si>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</si>
  <si>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</si>
  <si>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</si>
  <si>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</si>
  <si>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</si>
  <si>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</si>
  <si>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</si>
  <si>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</si>
  <si>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</si>
  <si>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</si>
  <si>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</si>
  <si>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</si>
  <si>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</si>
  <si>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</si>
  <si>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</si>
  <si>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</si>
  <si>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</si>
  <si>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</si>
  <si>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</si>
  <si>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</si>
  <si>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</si>
  <si>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</si>
  <si>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</si>
  <si>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</si>
  <si>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</si>
  <si>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</si>
  <si>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</si>
  <si>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</si>
  <si>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</si>
  <si>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</si>
  <si>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</si>
  <si>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</si>
  <si>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</si>
  <si>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</si>
  <si>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</si>
  <si>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</si>
  <si>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</si>
  <si>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</si>
  <si>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</si>
  <si>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</si>
  <si>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</si>
  <si>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</si>
  <si>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</si>
  <si>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</si>
  <si>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</si>
  <si>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</si>
  <si>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</si>
  <si>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</si>
  <si>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</si>
  <si>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</si>
  <si>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</si>
  <si>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</si>
  <si>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</si>
  <si>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</si>
  <si>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</si>
  <si>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</si>
  <si>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</si>
  <si>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</si>
  <si>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</si>
  <si>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</si>
  <si>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</si>
  <si>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</si>
  <si>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</si>
  <si>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</si>
  <si>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</si>
  <si>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</si>
  <si>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</si>
  <si>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</si>
  <si>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</si>
  <si>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</si>
  <si>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</si>
  <si>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</si>
  <si>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</si>
  <si>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</si>
  <si>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</si>
  <si>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</si>
  <si>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</si>
  <si>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</si>
  <si>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</si>
  <si>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</si>
  <si>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</si>
  <si>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</si>
  <si>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</si>
  <si>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</si>
  <si>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</si>
  <si>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</si>
  <si>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</si>
  <si>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</si>
  <si>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</si>
  <si>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</si>
  <si>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</si>
  <si>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</si>
  <si>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</si>
  <si>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</si>
  <si>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</si>
  <si>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</si>
  <si>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</si>
  <si>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</si>
  <si>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</si>
  <si>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</si>
  <si>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</si>
  <si>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</si>
  <si>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</si>
  <si>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</si>
  <si>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</si>
  <si>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</si>
  <si>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</si>
  <si>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</si>
  <si>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</si>
  <si>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</si>
  <si>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</si>
  <si>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</si>
  <si>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</si>
  <si>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</si>
  <si>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</si>
  <si>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</si>
  <si>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</si>
  <si>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</si>
  <si>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</si>
  <si>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</si>
  <si>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</si>
  <si>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</si>
  <si>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</si>
  <si>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</si>
  <si>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</si>
  <si>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</si>
  <si>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</si>
  <si>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</si>
  <si>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</si>
  <si>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</si>
  <si>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</si>
  <si>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</si>
  <si>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</si>
  <si>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</si>
  <si>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</si>
  <si>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</si>
  <si>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</si>
  <si>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</si>
  <si>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</si>
  <si>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</si>
  <si>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</si>
  <si>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</si>
  <si>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</si>
  <si>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</si>
  <si>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</si>
  <si>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</si>
  <si>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</si>
  <si>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</si>
  <si>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</si>
  <si>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</si>
  <si>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</si>
  <si>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</si>
  <si>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</si>
  <si>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</si>
  <si>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</si>
  <si>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</si>
  <si>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</si>
  <si>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</si>
  <si>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</si>
  <si>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</si>
  <si>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</si>
  <si>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</si>
  <si>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</si>
  <si>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</si>
  <si>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</si>
  <si>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</si>
  <si>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</si>
  <si>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</si>
  <si>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</si>
  <si>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</si>
  <si>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</si>
  <si>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</si>
  <si>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</si>
  <si>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</si>
  <si>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</si>
  <si>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</si>
  <si>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</si>
  <si>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</si>
  <si>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</si>
  <si>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</si>
  <si>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</si>
  <si>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</si>
  <si>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</si>
  <si>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</si>
  <si>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</si>
  <si>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</si>
  <si>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</si>
  <si>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</si>
  <si>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</si>
  <si>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</si>
  <si>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</si>
  <si>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</si>
  <si>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</si>
  <si>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</si>
  <si>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</si>
  <si>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</si>
  <si>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</si>
  <si>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</si>
  <si>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</si>
  <si>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</si>
  <si>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</si>
  <si>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</si>
  <si>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</si>
  <si>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</si>
  <si>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</si>
  <si>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</si>
  <si>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</si>
  <si>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</si>
  <si>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</si>
  <si>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</si>
  <si>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</si>
  <si>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</si>
  <si>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</si>
  <si>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</si>
  <si>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</si>
  <si>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</si>
  <si>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</si>
  <si>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</si>
  <si>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</si>
  <si>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</si>
  <si>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</si>
  <si>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</si>
  <si>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</si>
  <si>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</si>
  <si>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</si>
  <si>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</si>
  <si>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</si>
  <si>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</si>
  <si>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</si>
  <si>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</si>
  <si>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</si>
  <si>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</si>
  <si>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</si>
  <si>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</si>
  <si>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</si>
  <si>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</si>
  <si>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</si>
  <si>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</si>
  <si>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</si>
  <si>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</si>
  <si>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</si>
  <si>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</si>
  <si>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</si>
  <si>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</si>
  <si>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</si>
  <si>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</si>
  <si>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</si>
  <si>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</si>
  <si>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</si>
  <si>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</si>
  <si>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</si>
  <si>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</si>
  <si>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</si>
  <si>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</si>
  <si>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</si>
  <si>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</si>
  <si>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</si>
  <si>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</si>
  <si>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</si>
  <si>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</si>
  <si>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</si>
  <si>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</si>
  <si>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</si>
  <si>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</si>
  <si>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</si>
  <si>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</si>
  <si>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</si>
  <si>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</si>
  <si>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</si>
  <si>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</si>
  <si>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</si>
  <si>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</si>
  <si>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</si>
  <si>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</si>
  <si>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</si>
  <si>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</si>
  <si>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</si>
  <si>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</si>
  <si>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</si>
  <si>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</si>
  <si>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</si>
  <si>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</si>
  <si>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</si>
  <si>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</si>
  <si>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</si>
  <si>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</si>
  <si>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</si>
  <si>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</si>
  <si>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</si>
  <si>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</si>
  <si>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</si>
  <si>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</si>
  <si>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</si>
  <si>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</si>
  <si>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</si>
  <si>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</si>
  <si>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</si>
  <si>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</si>
  <si>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</si>
  <si>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</si>
  <si>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</si>
  <si>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</si>
  <si>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</si>
  <si>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</si>
  <si>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</si>
  <si>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</si>
  <si>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</si>
  <si>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</si>
  <si>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</si>
  <si>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</si>
  <si>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</si>
  <si>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</si>
  <si>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</si>
  <si>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</si>
  <si>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</si>
  <si>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</si>
  <si>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</si>
  <si>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</si>
  <si>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</si>
  <si>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</si>
  <si>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</si>
  <si>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</si>
  <si>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</si>
  <si>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</si>
  <si>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</si>
  <si>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</si>
  <si>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</si>
  <si>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</si>
  <si>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</si>
  <si>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</si>
  <si>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</si>
  <si>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</si>
  <si>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</si>
  <si>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</si>
  <si>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</si>
  <si>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</si>
  <si>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</si>
  <si>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</si>
  <si>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</si>
  <si>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</si>
  <si>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</si>
  <si>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</si>
  <si>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</si>
  <si>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</si>
  <si>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</si>
  <si>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</si>
  <si>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</si>
  <si>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</si>
  <si>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</si>
  <si>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</si>
  <si>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</si>
  <si>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</si>
  <si>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</si>
  <si>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</si>
  <si>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</si>
  <si>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</si>
  <si>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</si>
  <si>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</si>
  <si>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</si>
  <si>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</si>
  <si>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</si>
  <si>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</si>
  <si>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</si>
  <si>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</si>
  <si>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</si>
  <si>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</si>
  <si>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</si>
  <si>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</si>
  <si>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</si>
  <si>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</si>
  <si>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</si>
  <si>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</si>
  <si>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</si>
  <si>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</si>
  <si>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</si>
  <si>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</si>
  <si>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</si>
  <si>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</si>
  <si>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</si>
  <si>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</si>
  <si>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</si>
  <si>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</si>
  <si>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</si>
  <si>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</si>
  <si>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</si>
  <si>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</si>
  <si>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</si>
  <si>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</si>
  <si>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</si>
  <si>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</si>
  <si>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</si>
  <si>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</si>
  <si>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</si>
  <si>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</si>
  <si>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</si>
  <si>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</si>
  <si>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</si>
  <si>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</si>
  <si>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</si>
  <si>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</si>
  <si>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</si>
  <si>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</si>
  <si>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</si>
  <si>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</si>
  <si>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</si>
  <si>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</si>
  <si>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</si>
  <si>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</si>
  <si>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</si>
  <si>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</si>
  <si>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</si>
  <si>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</si>
  <si>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</si>
  <si>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</si>
  <si>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</si>
  <si>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</si>
  <si>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</si>
  <si>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</si>
  <si>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</si>
  <si>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</si>
  <si>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</si>
  <si>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</si>
  <si>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</si>
  <si>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</si>
  <si>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</si>
  <si>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</si>
  <si>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</si>
  <si>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</si>
  <si>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</si>
  <si>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</si>
  <si>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</si>
  <si>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</si>
  <si>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</si>
  <si>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</si>
  <si>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</si>
  <si>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</si>
  <si>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</si>
  <si>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</si>
  <si>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</si>
  <si>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</si>
  <si>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</si>
  <si>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</si>
  <si>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</si>
  <si>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</si>
  <si>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</si>
  <si>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</si>
  <si>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</si>
  <si>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</si>
  <si>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</si>
  <si>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</si>
  <si>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</si>
  <si>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</si>
  <si>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</si>
  <si>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</si>
  <si>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</si>
  <si>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</si>
  <si>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</si>
  <si>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</si>
  <si>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</si>
  <si>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</si>
  <si>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</si>
  <si>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</si>
  <si>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</si>
  <si>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</si>
  <si>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</si>
  <si>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</si>
  <si>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</si>
  <si>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</si>
  <si>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</si>
  <si>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</si>
  <si>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</si>
  <si>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</si>
  <si>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</si>
  <si>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</si>
  <si>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</si>
  <si>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</si>
  <si>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</si>
  <si>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</si>
  <si>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</si>
  <si>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</si>
  <si>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</si>
  <si>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</si>
  <si>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</si>
  <si>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</si>
  <si>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</si>
  <si>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</si>
  <si>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</si>
  <si>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</si>
  <si>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</si>
  <si>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</si>
  <si>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</si>
  <si>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</si>
  <si>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</si>
  <si>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</si>
  <si>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</si>
  <si>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</si>
  <si>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</si>
  <si>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</si>
  <si>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</si>
  <si>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</si>
  <si>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</si>
  <si>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</si>
  <si>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</si>
  <si>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</si>
  <si>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</si>
  <si>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</si>
  <si>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</si>
  <si>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</si>
  <si>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</si>
  <si>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</si>
  <si>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</si>
  <si>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</si>
  <si>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</si>
  <si>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</si>
  <si>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</si>
  <si>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</si>
  <si>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</si>
  <si>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</si>
  <si>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</si>
  <si>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</si>
  <si>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</si>
  <si>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</si>
  <si>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</si>
  <si>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</si>
  <si>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</si>
  <si>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</si>
  <si>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</si>
  <si>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</si>
  <si>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</si>
  <si>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</si>
  <si>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</si>
  <si>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</si>
  <si>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</si>
  <si>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</si>
  <si>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</si>
  <si>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</si>
  <si>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</si>
  <si>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</si>
  <si>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</si>
  <si>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</si>
  <si>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</si>
  <si>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</si>
  <si>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</si>
  <si>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</si>
  <si>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</si>
  <si>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</si>
  <si>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</si>
  <si>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</si>
  <si>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</si>
  <si>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</si>
  <si>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</si>
  <si>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</si>
  <si>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</si>
  <si>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</si>
  <si>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</si>
  <si>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</si>
  <si>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</si>
  <si>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</si>
  <si>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</si>
  <si>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</si>
  <si>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</si>
  <si>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</si>
  <si>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</si>
  <si>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</si>
  <si>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</si>
  <si>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</si>
  <si>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</si>
  <si>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</si>
  <si>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</si>
  <si>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</si>
  <si>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</si>
  <si>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</si>
  <si>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</si>
  <si>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</si>
  <si>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</si>
  <si>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</si>
  <si>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</si>
  <si>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</si>
  <si>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</si>
  <si>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</si>
  <si>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</si>
  <si>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</si>
  <si>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</si>
  <si>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</si>
  <si>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</si>
  <si>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</si>
  <si>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</si>
  <si>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</si>
  <si>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</si>
  <si>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</si>
  <si>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</si>
  <si>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</si>
  <si>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</si>
  <si>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</si>
  <si>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</si>
  <si>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</si>
  <si>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</si>
  <si>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</si>
  <si>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</si>
  <si>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</si>
  <si>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</si>
  <si>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</si>
  <si>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</si>
  <si>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</si>
  <si>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</si>
  <si>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</si>
  <si>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</si>
  <si>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</si>
  <si>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</si>
  <si>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</si>
  <si>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</si>
  <si>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</si>
  <si>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</si>
  <si>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</si>
  <si>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</si>
  <si>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</si>
  <si>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</si>
  <si>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</si>
  <si>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</si>
  <si>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</si>
  <si>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</si>
  <si>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</si>
  <si>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</si>
  <si>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</si>
  <si>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</si>
  <si>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</si>
  <si>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</si>
  <si>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</si>
  <si>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</si>
  <si>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</si>
  <si>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</si>
  <si>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</si>
  <si>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</si>
  <si>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</si>
  <si>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</si>
  <si>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</si>
  <si>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</si>
  <si>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</si>
  <si>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</si>
  <si>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</si>
  <si>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</si>
  <si>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</si>
  <si>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</si>
  <si>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</si>
  <si>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</si>
  <si>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</si>
  <si>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</si>
  <si>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</si>
  <si>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</si>
  <si>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</si>
  <si>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</si>
  <si>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</si>
  <si>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</si>
  <si>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</si>
  <si>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</si>
  <si>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</si>
  <si>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</si>
  <si>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</si>
  <si>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</si>
  <si>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</si>
  <si>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</si>
  <si>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</si>
  <si>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</si>
  <si>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</si>
  <si>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</si>
  <si>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</si>
  <si>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</si>
  <si>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</si>
  <si>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</si>
  <si>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</si>
  <si>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</si>
  <si>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</si>
  <si>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</si>
  <si>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</si>
  <si>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</si>
  <si>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</si>
  <si>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</si>
  <si>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</si>
  <si>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</si>
  <si>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</si>
  <si>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</si>
  <si>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</si>
  <si>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</si>
  <si>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</si>
  <si>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</si>
  <si>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</si>
  <si>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</si>
  <si>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</si>
  <si>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</si>
  <si>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</si>
  <si>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</si>
  <si>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</si>
  <si>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</si>
  <si>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</si>
  <si>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</si>
  <si>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</si>
  <si>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</si>
  <si>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</si>
  <si>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</si>
  <si>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</si>
  <si>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</si>
  <si>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</si>
  <si>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</si>
  <si>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</si>
  <si>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</si>
  <si>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</si>
  <si>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</si>
  <si>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</si>
  <si>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</si>
  <si>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</si>
  <si>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</si>
  <si>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</si>
  <si>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</si>
  <si>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</si>
  <si>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</si>
  <si>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</si>
  <si>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</si>
  <si>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</si>
  <si>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</si>
  <si>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</si>
  <si>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</si>
  <si>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</si>
  <si>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</si>
  <si>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</si>
  <si>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</si>
  <si>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</si>
  <si>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</si>
  <si>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</si>
  <si>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</si>
  <si>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</si>
  <si>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</si>
  <si>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</si>
  <si>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</si>
  <si>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</si>
  <si>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</si>
  <si>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</si>
  <si>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</si>
  <si>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</si>
  <si>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</si>
  <si>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</si>
  <si>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</si>
  <si>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</si>
  <si>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</si>
  <si>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</si>
  <si>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</si>
  <si>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</si>
  <si>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</si>
  <si>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</si>
  <si>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</si>
  <si>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</si>
  <si>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</si>
  <si>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</si>
  <si>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</si>
  <si>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</si>
  <si>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</si>
  <si>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</si>
  <si>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</si>
  <si>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</si>
  <si>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</si>
  <si>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</si>
  <si>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</si>
  <si>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</si>
  <si>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</si>
  <si>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</si>
  <si>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</si>
  <si>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</si>
  <si>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</si>
  <si>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</si>
  <si>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</si>
  <si>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</si>
  <si>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</si>
  <si>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</si>
  <si>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</si>
  <si>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</si>
  <si>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</si>
  <si>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</si>
  <si>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</si>
  <si>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</si>
  <si>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</si>
  <si>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</si>
  <si>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</si>
  <si>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</si>
  <si>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</si>
  <si>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</si>
  <si>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</si>
  <si>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</si>
  <si>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</si>
  <si>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</si>
  <si>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</si>
  <si>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</si>
  <si>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</si>
  <si>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</si>
  <si>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</si>
  <si>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</si>
  <si>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</si>
  <si>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</si>
  <si>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</si>
  <si>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</si>
  <si>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</si>
  <si>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</si>
  <si>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</si>
  <si>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</si>
  <si>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</si>
  <si>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</si>
  <si>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</si>
  <si>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</si>
  <si>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</si>
  <si>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</si>
  <si>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</si>
  <si>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</si>
  <si>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</si>
  <si>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</si>
  <si>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</si>
  <si>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</si>
  <si>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</si>
  <si>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</si>
  <si>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</si>
  <si>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</si>
  <si>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</si>
  <si>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</si>
  <si>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</si>
  <si>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</si>
  <si>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</si>
  <si>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</si>
  <si>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</si>
  <si>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</si>
  <si>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</si>
  <si>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</si>
  <si>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</si>
  <si>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</si>
  <si>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</si>
  <si>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</si>
  <si>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</si>
  <si>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</si>
  <si>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</si>
  <si>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</si>
  <si>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</si>
  <si>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</si>
  <si>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</si>
  <si>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</si>
  <si>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</si>
  <si>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</si>
  <si>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</si>
  <si>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</si>
  <si>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</si>
  <si>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</si>
  <si>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</si>
  <si>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</si>
  <si>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</si>
  <si>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</si>
  <si>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</si>
  <si>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</si>
  <si>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</si>
  <si>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</si>
  <si>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</si>
  <si>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</si>
  <si>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</si>
  <si>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</si>
  <si>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</si>
  <si>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</si>
  <si>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</si>
  <si>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</si>
  <si>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</si>
  <si>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</si>
  <si>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</si>
  <si>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</si>
  <si>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</si>
  <si>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</si>
  <si>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</si>
  <si>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</si>
  <si>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</si>
  <si>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</si>
  <si>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</si>
  <si>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</si>
  <si>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</si>
  <si>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</si>
  <si>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</si>
  <si>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</si>
  <si>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</si>
  <si>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</si>
  <si>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</si>
  <si>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</si>
  <si>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</si>
  <si>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</si>
  <si>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</si>
  <si>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</si>
  <si>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</si>
  <si>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</si>
  <si>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</si>
  <si>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</si>
  <si>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</si>
  <si>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</si>
  <si>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</si>
  <si>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</si>
  <si>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</si>
  <si>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</si>
  <si>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</si>
  <si>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</si>
  <si>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</si>
  <si>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</si>
  <si>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</si>
  <si>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</si>
  <si>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</si>
  <si>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</si>
  <si>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</si>
  <si>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</si>
  <si>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</si>
  <si>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</si>
  <si>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</si>
  <si>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</si>
  <si>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</si>
  <si>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</si>
  <si>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</si>
  <si>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</si>
  <si>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</si>
  <si>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</si>
  <si>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</si>
  <si>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</si>
  <si>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</si>
  <si>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</si>
  <si>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</si>
  <si>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</si>
  <si>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</si>
  <si>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</si>
  <si>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</si>
  <si>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</si>
  <si>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</si>
  <si>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</si>
  <si>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</si>
  <si>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</si>
  <si>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</si>
  <si>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</si>
  <si>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</si>
  <si>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</si>
  <si>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</si>
  <si>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</si>
  <si>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</si>
  <si>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</si>
  <si>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</si>
  <si>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</si>
  <si>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</si>
  <si>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</si>
  <si>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</si>
  <si>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</si>
  <si>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</si>
  <si>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</si>
  <si>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</si>
  <si>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</si>
  <si>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</si>
  <si>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</si>
  <si>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</si>
  <si>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</si>
  <si>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</si>
  <si>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</si>
  <si>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</si>
  <si>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</si>
  <si>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</si>
  <si>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</si>
  <si>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</si>
  <si>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</si>
  <si>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</si>
  <si>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</si>
  <si>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</si>
  <si>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</si>
  <si>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</si>
  <si>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</si>
  <si>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</si>
  <si>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</si>
  <si>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</si>
  <si>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</si>
  <si>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</si>
  <si>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</si>
  <si>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</si>
  <si>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</si>
  <si>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</si>
  <si>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</si>
  <si>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</si>
  <si>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</si>
  <si>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</si>
  <si>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</si>
  <si>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</si>
  <si>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</si>
  <si>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</si>
  <si>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</si>
  <si>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</si>
  <si>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</si>
  <si>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</si>
  <si>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</si>
  <si>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</si>
  <si>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</si>
  <si>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</si>
  <si>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</si>
  <si>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</si>
  <si>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</si>
  <si>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</si>
  <si>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</si>
  <si>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</si>
  <si>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</si>
  <si>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</si>
  <si>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</si>
  <si>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</si>
  <si>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</si>
  <si>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</si>
  <si>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</si>
  <si>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</si>
  <si>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</si>
  <si>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</si>
  <si>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</si>
  <si>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</si>
  <si>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</si>
  <si>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</si>
  <si>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</si>
  <si>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</si>
  <si>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</si>
  <si>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</si>
  <si>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</si>
  <si>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</si>
  <si>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</si>
  <si>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</si>
  <si>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</si>
  <si>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</si>
  <si>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</si>
  <si>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</si>
  <si>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</si>
  <si>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</si>
  <si>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</si>
  <si>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</si>
  <si>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</si>
  <si>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</si>
  <si>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</si>
  <si>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</si>
  <si>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</si>
  <si>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</si>
  <si>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</si>
  <si>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</si>
  <si>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</si>
  <si>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</si>
  <si>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</si>
  <si>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</si>
  <si>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</si>
  <si>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</si>
  <si>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</si>
  <si>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</si>
  <si>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</si>
  <si>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</si>
  <si>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</si>
  <si>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</si>
  <si>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</si>
  <si>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</si>
  <si>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</si>
  <si>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</si>
  <si>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</si>
  <si>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</si>
  <si>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</si>
  <si>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</si>
  <si>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</si>
  <si>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</si>
  <si>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</si>
  <si>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</si>
  <si>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</si>
  <si>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</si>
  <si>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</si>
  <si>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</si>
  <si>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</si>
  <si>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</si>
  <si>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</si>
  <si>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</si>
  <si>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</si>
  <si>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</si>
  <si>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</si>
  <si>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</si>
  <si>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</si>
  <si>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</si>
  <si>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</si>
  <si>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</si>
  <si>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</si>
  <si>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</si>
  <si>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</si>
  <si>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</si>
  <si>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</si>
  <si>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</si>
  <si>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</si>
  <si>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</si>
  <si>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</si>
  <si>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</si>
  <si>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</si>
  <si>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</si>
  <si>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</si>
  <si>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</si>
  <si>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</si>
  <si>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</si>
  <si>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</si>
  <si>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</si>
  <si>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</si>
  <si>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</si>
  <si>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</si>
  <si>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</si>
  <si>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</si>
  <si>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</si>
  <si>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</si>
  <si>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</si>
  <si>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</si>
  <si>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</si>
  <si>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</si>
  <si>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</si>
  <si>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</si>
  <si>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</si>
  <si>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</si>
  <si>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</si>
  <si>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</si>
  <si>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</si>
  <si>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</si>
  <si>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</si>
  <si>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</si>
  <si>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</si>
  <si>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</si>
  <si>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</si>
  <si>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</si>
  <si>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</si>
  <si>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</si>
  <si>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</si>
  <si>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</si>
  <si>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</si>
  <si>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</si>
  <si>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</si>
  <si>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</si>
  <si>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</si>
  <si>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</si>
  <si>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</si>
  <si>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</si>
  <si>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</si>
  <si>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</si>
  <si>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</si>
  <si>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</si>
  <si>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</si>
  <si>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</si>
  <si>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</si>
  <si>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</si>
  <si>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</si>
  <si>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</si>
  <si>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</si>
  <si>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</si>
  <si>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</si>
  <si>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</si>
  <si>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</si>
  <si>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</si>
  <si>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</si>
  <si>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</si>
  <si>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</si>
  <si>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</si>
  <si>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</si>
  <si>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</si>
  <si>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</si>
  <si>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</si>
  <si>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</si>
  <si>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</si>
  <si>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</si>
  <si>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</si>
  <si>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</si>
  <si>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</si>
  <si>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</si>
  <si>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</si>
  <si>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</si>
  <si>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</si>
  <si>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</si>
  <si>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</si>
  <si>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</si>
  <si>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</si>
  <si>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</si>
  <si>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</si>
  <si>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</si>
  <si>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</si>
  <si>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</si>
  <si>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</si>
  <si>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</si>
  <si>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</si>
  <si>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</si>
  <si>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</si>
  <si>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</si>
  <si>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</si>
  <si>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</si>
  <si>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</si>
  <si>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</si>
  <si>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</si>
  <si>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</si>
  <si>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</si>
  <si>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</si>
  <si>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</si>
  <si>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</si>
  <si>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</si>
  <si>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</si>
  <si>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</si>
  <si>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</si>
  <si>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</si>
  <si>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</si>
  <si>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</si>
  <si>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</si>
  <si>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</si>
  <si>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</si>
  <si>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</si>
  <si>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</si>
  <si>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</si>
  <si>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</si>
  <si>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</si>
  <si>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</si>
  <si>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</si>
  <si>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</si>
  <si>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</si>
  <si>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</si>
  <si>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</si>
  <si>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</si>
  <si>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</si>
  <si>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</si>
  <si>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</si>
  <si>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</si>
  <si>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</si>
  <si>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</si>
  <si>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</si>
  <si>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</si>
  <si>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</si>
  <si>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</si>
  <si>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</si>
  <si>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</si>
  <si>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</si>
  <si>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</si>
  <si>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</si>
  <si>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</si>
  <si>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</si>
  <si>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</si>
  <si>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</si>
  <si>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</si>
  <si>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</si>
  <si>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</si>
  <si>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</si>
  <si>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</si>
  <si>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</si>
  <si>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</si>
  <si>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</si>
  <si>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</si>
  <si>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</si>
  <si>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</si>
  <si>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</si>
  <si>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</si>
  <si>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</si>
  <si>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</si>
  <si>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</si>
  <si>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</si>
  <si>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</si>
  <si>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</si>
  <si>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</si>
  <si>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</si>
  <si>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</si>
  <si>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</si>
  <si>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</si>
  <si>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</si>
  <si>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</si>
  <si>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</si>
  <si>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</si>
  <si>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</si>
  <si>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</si>
  <si>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</si>
  <si>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</si>
  <si>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</si>
  <si>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</si>
  <si>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</si>
  <si>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</si>
  <si>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</si>
  <si>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</si>
  <si>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</si>
  <si>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</si>
  <si>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</si>
  <si>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</si>
  <si>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</si>
  <si>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</si>
  <si>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</si>
  <si>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</si>
  <si>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</si>
  <si>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</si>
  <si>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</si>
  <si>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</si>
  <si>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</si>
  <si>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</si>
  <si>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</si>
  <si>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</si>
  <si>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</si>
  <si>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</si>
  <si>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</si>
  <si>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</si>
  <si>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</si>
  <si>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</si>
  <si>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</si>
  <si>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</si>
  <si>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</si>
  <si>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</si>
  <si>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</si>
  <si>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</si>
  <si>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</si>
  <si>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</si>
  <si>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</si>
  <si>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</si>
  <si>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</si>
  <si>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</si>
  <si>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</si>
  <si>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</si>
  <si>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</si>
  <si>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</si>
  <si>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</si>
  <si>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</si>
  <si>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</si>
  <si>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</si>
  <si>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</si>
  <si>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</si>
  <si>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</si>
  <si>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</si>
  <si>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</si>
  <si>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</si>
  <si>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</si>
  <si>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</si>
  <si>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</si>
  <si>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</si>
  <si>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</si>
  <si>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</si>
  <si>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</si>
  <si>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</si>
  <si>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</si>
  <si>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</si>
  <si>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</si>
  <si>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</si>
  <si>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</si>
  <si>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</si>
  <si>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</si>
  <si>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</si>
  <si>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</si>
  <si>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</si>
  <si>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</si>
  <si>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</si>
  <si>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</si>
  <si>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</si>
  <si>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</si>
  <si>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</si>
  <si>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</si>
  <si>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</si>
  <si>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</si>
  <si>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</si>
  <si>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</si>
  <si>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</si>
  <si>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</si>
  <si>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</si>
  <si>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</si>
  <si>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</si>
  <si>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</si>
  <si>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</si>
  <si>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</si>
  <si>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</si>
  <si>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</si>
  <si>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</si>
  <si>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</si>
  <si>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</si>
  <si>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</si>
  <si>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</si>
  <si>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</si>
  <si>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</si>
  <si>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</si>
  <si>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</si>
  <si>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</si>
  <si>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</si>
  <si>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</si>
  <si>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</si>
  <si>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</si>
  <si>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</si>
  <si>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</si>
  <si>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</si>
  <si>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</si>
  <si>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</si>
  <si>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</si>
  <si>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</si>
  <si>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</si>
  <si>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</si>
  <si>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</si>
  <si>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</si>
  <si>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</si>
  <si>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</si>
  <si>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</si>
  <si>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</si>
  <si>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</si>
  <si>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</si>
  <si>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</si>
  <si>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</si>
  <si>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</si>
  <si>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</si>
  <si>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</si>
  <si>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</si>
  <si>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</si>
  <si>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</si>
  <si>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</si>
  <si>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</si>
  <si>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</si>
  <si>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</si>
  <si>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</si>
  <si>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</si>
  <si>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</si>
  <si>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</si>
  <si>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</si>
  <si>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</si>
  <si>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</si>
  <si>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</si>
  <si>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</si>
  <si>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</si>
  <si>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</si>
  <si>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</si>
  <si>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</si>
  <si>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</si>
  <si>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</si>
  <si>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</si>
  <si>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</si>
  <si>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</si>
  <si>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</si>
  <si>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</si>
  <si>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</si>
  <si>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</si>
  <si>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</si>
  <si>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</si>
  <si>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</si>
  <si>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</si>
  <si>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</si>
  <si>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</si>
  <si>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</si>
  <si>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</si>
  <si>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</si>
  <si>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</si>
  <si>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</si>
  <si>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</si>
  <si>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</si>
  <si>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</si>
  <si>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</si>
  <si>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</si>
  <si>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</si>
  <si>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</si>
  <si>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</si>
  <si>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</si>
  <si>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</si>
  <si>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</si>
  <si>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</si>
  <si>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</si>
  <si>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</si>
  <si>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</si>
  <si>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</si>
  <si>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</si>
  <si>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</si>
  <si>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</si>
  <si>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</si>
  <si>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</si>
  <si>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</si>
  <si>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</si>
  <si>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</si>
  <si>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</si>
  <si>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</si>
  <si>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</si>
  <si>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</si>
  <si>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</si>
  <si>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</si>
  <si>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</si>
  <si>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</si>
  <si>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</si>
  <si>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</si>
  <si>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</si>
  <si>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</si>
  <si>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</si>
  <si>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</si>
  <si>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</si>
  <si>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</si>
  <si>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</si>
  <si>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</si>
  <si>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</si>
  <si>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</si>
  <si>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</si>
  <si>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</si>
  <si>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</si>
  <si>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</si>
  <si>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</si>
  <si>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</si>
  <si>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</si>
  <si>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</si>
  <si>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</si>
  <si>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</si>
  <si>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</si>
  <si>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</si>
  <si>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</si>
  <si>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</si>
  <si>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</si>
  <si>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</si>
  <si>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</si>
  <si>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</si>
  <si>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</si>
  <si>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</si>
  <si>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</si>
  <si>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</si>
  <si>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</si>
  <si>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</si>
  <si>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</si>
  <si>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</si>
  <si>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</si>
  <si>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</si>
  <si>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</si>
  <si>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</si>
  <si>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</si>
  <si>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</si>
  <si>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</si>
  <si>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</si>
  <si>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</si>
  <si>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</si>
  <si>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</si>
  <si>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</si>
  <si>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</si>
  <si>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</si>
  <si>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</si>
  <si>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</si>
  <si>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</si>
  <si>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</si>
  <si>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</si>
  <si>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</si>
  <si>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</si>
  <si>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</si>
  <si>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</si>
  <si>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</si>
  <si>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</si>
  <si>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</si>
  <si>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</si>
  <si>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</si>
  <si>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</si>
  <si>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</si>
  <si>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</si>
  <si>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</si>
  <si>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</si>
  <si>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</si>
  <si>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</si>
  <si>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</si>
  <si>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</si>
  <si>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</si>
  <si>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</si>
  <si>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</si>
  <si>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</si>
  <si>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</si>
  <si>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</si>
  <si>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</si>
  <si>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</si>
  <si>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</si>
  <si>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</si>
  <si>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</si>
  <si>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</si>
  <si>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</si>
  <si>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</si>
  <si>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</si>
  <si>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</si>
  <si>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</si>
  <si>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</si>
  <si>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</si>
  <si>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</si>
  <si>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</si>
  <si>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</si>
  <si>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</si>
  <si>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</si>
  <si>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</si>
  <si>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</si>
  <si>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</si>
  <si>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</si>
  <si>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</si>
  <si>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</si>
  <si>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</si>
  <si>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</si>
  <si>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</si>
  <si>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</si>
  <si>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</si>
  <si>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</si>
  <si>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</si>
  <si>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</si>
  <si>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</si>
  <si>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</si>
  <si>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</si>
  <si>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</si>
  <si>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</si>
  <si>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</si>
  <si>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</si>
  <si>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</si>
  <si>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</si>
  <si>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</si>
  <si>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</si>
  <si>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</si>
  <si>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</si>
  <si>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</si>
  <si>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</si>
  <si>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</si>
  <si>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</si>
  <si>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</si>
  <si>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</si>
  <si>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</si>
  <si>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</si>
  <si>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</si>
  <si>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</si>
  <si>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</si>
  <si>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</si>
  <si>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</si>
  <si>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</si>
  <si>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</si>
  <si>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</si>
  <si>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</si>
  <si>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</si>
  <si>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</si>
  <si>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</si>
  <si>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</si>
  <si>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</si>
  <si>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</si>
  <si>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</si>
  <si>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</si>
  <si>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</si>
  <si>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</si>
  <si>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</si>
  <si>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</si>
  <si>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</si>
  <si>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</si>
  <si>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</si>
  <si>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</si>
  <si>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</si>
  <si>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</si>
  <si>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</si>
  <si>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</si>
  <si>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</si>
  <si>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</si>
  <si>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</si>
  <si>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</si>
  <si>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</si>
  <si>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</si>
  <si>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</si>
  <si>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</si>
  <si>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</si>
  <si>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</si>
  <si>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</si>
  <si>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</si>
  <si>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</si>
  <si>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</si>
  <si>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</si>
  <si>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</si>
  <si>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</si>
  <si>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</si>
  <si>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</si>
  <si>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</si>
  <si>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</si>
  <si>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</si>
  <si>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</si>
  <si>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</si>
  <si>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</si>
  <si>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</si>
  <si>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</si>
  <si>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</si>
  <si>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</si>
  <si>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</si>
  <si>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</si>
  <si>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</si>
  <si>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</si>
  <si>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</si>
  <si>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</si>
  <si>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</si>
  <si>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</si>
  <si>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</si>
  <si>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</si>
  <si>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</si>
  <si>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</si>
  <si>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</si>
  <si>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</si>
  <si>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</si>
  <si>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</si>
  <si>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</si>
  <si>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</si>
  <si>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</si>
  <si>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</si>
  <si>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</si>
  <si>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</si>
  <si>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</si>
  <si>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</si>
  <si>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</si>
  <si>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</si>
  <si>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</si>
  <si>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</si>
  <si>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</si>
  <si>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</si>
  <si>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</si>
  <si>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</si>
  <si>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</si>
  <si>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</si>
  <si>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</si>
  <si>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</si>
  <si>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</si>
  <si>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</si>
  <si>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</si>
  <si>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</si>
  <si>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</si>
  <si>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</si>
  <si>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</si>
  <si>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</si>
  <si>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</si>
  <si>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</si>
  <si>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</si>
  <si>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</si>
  <si>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</si>
  <si>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</si>
  <si>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</si>
  <si>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</si>
  <si>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</si>
  <si>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</si>
  <si>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</si>
  <si>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</si>
  <si>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</si>
  <si>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</si>
  <si>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</si>
  <si>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</si>
  <si>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</si>
  <si>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</si>
  <si>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</si>
  <si>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</si>
  <si>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</si>
  <si>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</si>
  <si>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</si>
  <si>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</si>
  <si>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</si>
  <si>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</si>
  <si>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</si>
  <si>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</si>
  <si>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</si>
  <si>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</si>
  <si>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</si>
  <si>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</si>
  <si>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</si>
  <si>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</si>
  <si>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</si>
  <si>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</si>
  <si>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</si>
  <si>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</si>
  <si>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</si>
  <si>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</si>
  <si>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</si>
  <si>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</si>
  <si>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</si>
  <si>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</si>
  <si>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</si>
  <si>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</si>
  <si>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</si>
  <si>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</si>
  <si>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</si>
  <si>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</si>
  <si>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</si>
  <si>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</si>
  <si>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</si>
  <si>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</si>
  <si>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</si>
  <si>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</si>
  <si>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</si>
  <si>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</si>
  <si>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</si>
  <si>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</si>
  <si>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</si>
  <si>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</si>
  <si>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</si>
  <si>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</si>
  <si>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</si>
  <si>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</si>
  <si>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</si>
  <si>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</si>
  <si>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</si>
  <si>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</si>
  <si>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</si>
  <si>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</si>
  <si>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</si>
  <si>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</si>
  <si>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</si>
  <si>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</si>
  <si>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</si>
  <si>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</si>
  <si>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</si>
  <si>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</si>
  <si>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</si>
  <si>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</si>
  <si>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</si>
  <si>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</si>
  <si>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</si>
  <si>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</si>
  <si>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</si>
  <si>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</si>
  <si>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</si>
  <si>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</si>
  <si>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</si>
  <si>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</si>
  <si>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</si>
  <si>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</si>
  <si>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</si>
  <si>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</si>
  <si>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</si>
  <si>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</si>
  <si>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</si>
  <si>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</si>
  <si>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</si>
  <si>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</si>
  <si>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</si>
  <si>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</si>
  <si>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</si>
  <si>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</si>
  <si>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</si>
  <si>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</si>
  <si>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</si>
  <si>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</si>
  <si>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</si>
  <si>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</si>
  <si>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</si>
  <si>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</si>
  <si>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</si>
  <si>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</si>
  <si>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</si>
  <si>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</si>
  <si>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</si>
  <si>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</si>
  <si>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</si>
  <si>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</si>
  <si>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</si>
  <si>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</si>
  <si>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</si>
  <si>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</si>
  <si>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</si>
  <si>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</si>
  <si>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</si>
  <si>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</si>
  <si>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</si>
  <si>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</si>
  <si>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</si>
  <si>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</si>
  <si>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</si>
  <si>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</si>
  <si>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</si>
  <si>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</si>
  <si>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</si>
  <si>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</si>
  <si>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</si>
  <si>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</si>
  <si>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</si>
  <si>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</si>
  <si>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</si>
  <si>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</si>
  <si>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</si>
  <si>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</si>
  <si>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</si>
  <si>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</si>
  <si>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</si>
  <si>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</si>
  <si>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</si>
  <si>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</si>
  <si>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</si>
  <si>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</si>
  <si>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</si>
  <si>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</si>
  <si>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</si>
  <si>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</si>
  <si>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</si>
  <si>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</si>
  <si>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</si>
  <si>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</si>
  <si>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</si>
  <si>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</si>
  <si>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</si>
  <si>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</si>
  <si>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</si>
  <si>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</si>
  <si>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</si>
  <si>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</si>
  <si>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</si>
  <si>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</si>
  <si>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</si>
  <si>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</si>
  <si>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</si>
  <si>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</si>
  <si>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</si>
  <si>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</si>
  <si>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</si>
  <si>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</si>
  <si>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</si>
  <si>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</si>
  <si>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</si>
  <si>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</si>
  <si>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</si>
  <si>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</si>
  <si>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</si>
  <si>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</si>
  <si>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</si>
  <si>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</si>
  <si>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</si>
  <si>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</si>
  <si>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</si>
  <si>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</si>
  <si>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</si>
  <si>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</si>
  <si>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</si>
  <si>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</si>
  <si>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</si>
  <si>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</si>
  <si>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</si>
  <si>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</si>
  <si>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</si>
  <si>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</si>
  <si>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</si>
  <si>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</si>
  <si>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</si>
  <si>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</si>
  <si>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</si>
  <si>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</si>
  <si>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</si>
  <si>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</si>
  <si>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</si>
  <si>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</si>
  <si>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</si>
  <si>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</si>
  <si>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</si>
  <si>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</si>
  <si>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</si>
  <si>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</si>
  <si>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</si>
  <si>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</si>
  <si>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</si>
  <si>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</si>
  <si>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</si>
  <si>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</si>
  <si>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</si>
  <si>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</si>
  <si>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</si>
  <si>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</si>
  <si>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</si>
  <si>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</si>
  <si>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</si>
  <si>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</si>
  <si>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</si>
  <si>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</si>
  <si>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</si>
  <si>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</si>
  <si>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</si>
  <si>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</si>
  <si>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</si>
  <si>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</si>
  <si>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</si>
  <si>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</si>
  <si>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</si>
  <si>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</si>
  <si>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</si>
  <si>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</si>
  <si>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</si>
  <si>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</si>
  <si>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</si>
  <si>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</si>
  <si>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</si>
  <si>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</si>
  <si>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</si>
  <si>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</si>
  <si>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</si>
  <si>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</si>
  <si>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</si>
  <si>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</si>
  <si>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</si>
  <si>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</si>
  <si>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</si>
  <si>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</si>
  <si>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</si>
  <si>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</si>
  <si>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</si>
  <si>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</si>
  <si>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</si>
  <si>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</si>
  <si>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</si>
  <si>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</si>
  <si>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</si>
  <si>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</si>
  <si>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</si>
  <si>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</si>
  <si>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</si>
  <si>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</si>
  <si>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</si>
  <si>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</si>
  <si>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</si>
  <si>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</si>
  <si>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</si>
  <si>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</si>
  <si>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</si>
  <si>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</si>
  <si>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</si>
  <si>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</si>
  <si>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</si>
  <si>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</si>
  <si>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</si>
  <si>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</si>
  <si>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</si>
  <si>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</si>
  <si>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</si>
  <si>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</si>
  <si>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</si>
  <si>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</si>
  <si>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</si>
  <si>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</si>
  <si>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</si>
  <si>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</si>
  <si>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</si>
  <si>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</si>
  <si>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</si>
  <si>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</si>
  <si>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</si>
  <si>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</si>
  <si>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</si>
  <si>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</si>
  <si>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</si>
  <si>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</si>
  <si>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</si>
  <si>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</si>
  <si>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</si>
  <si>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</si>
  <si>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</si>
  <si>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</si>
  <si>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</si>
  <si>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</si>
  <si>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</si>
  <si>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</si>
  <si>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</si>
  <si>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</si>
  <si>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</si>
  <si>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</si>
  <si>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</si>
  <si>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</si>
  <si>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</si>
  <si>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</si>
  <si>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</si>
  <si>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</si>
  <si>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</si>
  <si>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</si>
  <si>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</si>
  <si>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</si>
  <si>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</si>
  <si>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</si>
  <si>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</si>
  <si>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</si>
  <si>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</si>
  <si>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</si>
  <si>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</si>
  <si>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</si>
  <si>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</si>
  <si>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</si>
  <si>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</si>
  <si>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</si>
  <si>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</si>
  <si>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</si>
  <si>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</si>
  <si>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</si>
  <si>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</si>
  <si>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</si>
  <si>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</si>
  <si>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</si>
  <si>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</si>
  <si>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</si>
  <si>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</si>
  <si>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</si>
  <si>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</si>
  <si>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</si>
  <si>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</si>
  <si>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</si>
  <si>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</si>
  <si>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</si>
  <si>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</si>
  <si>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</si>
  <si>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</si>
  <si>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</si>
  <si>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</si>
  <si>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</si>
  <si>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</si>
  <si>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</si>
  <si>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</si>
  <si>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</si>
  <si>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</si>
  <si>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</si>
  <si>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</si>
  <si>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</si>
  <si>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</si>
  <si>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</si>
  <si>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</si>
  <si>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</si>
  <si>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</si>
  <si>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</si>
  <si>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</si>
  <si>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</si>
  <si>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</si>
  <si>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</si>
  <si>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</si>
  <si>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</si>
  <si>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</si>
  <si>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</si>
  <si>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</si>
  <si>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</si>
  <si>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</si>
  <si>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</si>
  <si>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</si>
  <si>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</si>
  <si>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</si>
  <si>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</si>
  <si>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</si>
  <si>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</si>
  <si>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</si>
  <si>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</si>
  <si>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</si>
  <si>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</si>
  <si>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</si>
  <si>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</si>
  <si>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</si>
  <si>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</si>
  <si>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</si>
  <si>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</si>
  <si>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</si>
  <si>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</si>
  <si>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</si>
  <si>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</si>
  <si>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</si>
  <si>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</si>
  <si>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</si>
  <si>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</si>
  <si>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</si>
  <si>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</si>
  <si>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</si>
  <si>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</si>
  <si>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</si>
  <si>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</si>
  <si>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</si>
  <si>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</si>
  <si>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</si>
  <si>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</si>
  <si>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</si>
  <si>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</si>
  <si>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</si>
  <si>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</si>
  <si>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</si>
  <si>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</si>
  <si>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</si>
  <si>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</si>
  <si>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</si>
  <si>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</si>
  <si>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</si>
  <si>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</si>
  <si>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</si>
  <si>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</si>
  <si>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</si>
  <si>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</si>
  <si>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</si>
  <si>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</si>
  <si>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</si>
  <si>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</si>
  <si>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</si>
  <si>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</si>
  <si>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</si>
  <si>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</si>
  <si>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</si>
  <si>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</si>
  <si>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</si>
  <si>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</si>
  <si>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</si>
  <si>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</si>
  <si>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</si>
  <si>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</si>
  <si>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</si>
  <si>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</si>
  <si>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</si>
  <si>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</si>
  <si>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</si>
  <si>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</si>
  <si>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</si>
  <si>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</si>
  <si>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</si>
  <si>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</si>
  <si>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</si>
  <si>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</si>
  <si>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</si>
  <si>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</si>
  <si>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</si>
  <si>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</si>
  <si>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</si>
  <si>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</si>
  <si>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</si>
  <si>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</si>
  <si>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</si>
  <si>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</si>
  <si>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</si>
  <si>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</si>
  <si>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</si>
  <si>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</si>
  <si>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</si>
  <si>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</si>
  <si>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</si>
  <si>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</si>
  <si>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</si>
  <si>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</si>
  <si>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</si>
  <si>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</si>
  <si>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</si>
  <si>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</si>
  <si>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</si>
  <si>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</si>
  <si>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</si>
  <si>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</si>
  <si>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</si>
  <si>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</si>
  <si>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</si>
  <si>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</si>
  <si>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</si>
  <si>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</si>
  <si>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</si>
  <si>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</si>
  <si>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</si>
  <si>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</si>
  <si>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</si>
  <si>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</si>
  <si>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</si>
  <si>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</si>
  <si>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</si>
  <si>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</si>
  <si>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</si>
  <si>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</si>
  <si>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</si>
  <si>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</si>
  <si>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</si>
  <si>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</si>
  <si>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</si>
  <si>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</si>
  <si>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</si>
  <si>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</si>
  <si>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</si>
  <si>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</si>
  <si>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</si>
  <si>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</si>
  <si>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</si>
  <si>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</si>
  <si>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</si>
  <si>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</si>
  <si>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</si>
  <si>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</si>
  <si>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</si>
  <si>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</si>
  <si>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</si>
  <si>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</si>
  <si>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</si>
  <si>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</si>
  <si>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</si>
  <si>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</si>
  <si>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</si>
  <si>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</si>
  <si>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</si>
  <si>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</si>
  <si>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</si>
  <si>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</si>
  <si>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</si>
  <si>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</si>
  <si>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</si>
  <si>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</si>
  <si>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</si>
  <si>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</si>
  <si>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</si>
  <si>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</si>
  <si>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</si>
  <si>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</si>
  <si>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</si>
  <si>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</si>
  <si>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</si>
  <si>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</si>
  <si>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</si>
  <si>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</si>
  <si>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</si>
  <si>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</si>
  <si>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</si>
  <si>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</si>
  <si>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</si>
  <si>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</si>
  <si>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</si>
  <si>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</si>
  <si>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</si>
  <si>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</si>
  <si>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</si>
  <si>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</si>
  <si>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</si>
  <si>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</si>
  <si>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</si>
  <si>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</si>
  <si>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</si>
  <si>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</si>
  <si>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</si>
  <si>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</si>
  <si>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</si>
  <si>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</si>
  <si>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</si>
  <si>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</si>
  <si>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</si>
  <si>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</si>
  <si>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</si>
  <si>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</si>
  <si>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</si>
  <si>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</si>
  <si>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</si>
  <si>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</si>
  <si>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</si>
  <si>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</si>
  <si>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</si>
  <si>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</si>
  <si>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</si>
  <si>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</si>
  <si>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</si>
  <si>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</si>
  <si>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</si>
  <si>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</si>
  <si>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</si>
  <si>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</si>
  <si>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</si>
  <si>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</si>
  <si>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</si>
  <si>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</si>
  <si>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</si>
  <si>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</si>
  <si>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</si>
  <si>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</si>
  <si>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</si>
  <si>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</si>
  <si>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</si>
  <si>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</si>
  <si>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</si>
  <si>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</si>
  <si>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</si>
  <si>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</si>
  <si>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</si>
  <si>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</si>
  <si>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</si>
  <si>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</si>
  <si>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</si>
  <si>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</si>
  <si>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</si>
  <si>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</si>
  <si>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</si>
  <si>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</si>
  <si>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</si>
  <si>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</si>
  <si>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</si>
  <si>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</si>
  <si>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</si>
  <si>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</si>
  <si>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</si>
  <si>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</si>
  <si>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</si>
  <si>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</si>
  <si>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</si>
  <si>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</si>
  <si>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</si>
  <si>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</si>
  <si>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</si>
  <si>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</si>
  <si>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</si>
  <si>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</si>
  <si>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</si>
  <si>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</si>
  <si>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</si>
  <si>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</si>
  <si>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</si>
  <si>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</si>
  <si>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</si>
  <si>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</si>
  <si>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</si>
  <si>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</si>
  <si>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</si>
  <si>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</si>
  <si>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</si>
  <si>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</si>
  <si>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</si>
  <si>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</si>
  <si>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</si>
  <si>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</si>
  <si>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</si>
  <si>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</si>
  <si>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</si>
  <si>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</si>
  <si>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</si>
  <si>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</si>
  <si>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</si>
  <si>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</si>
  <si>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</si>
  <si>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</si>
  <si>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</si>
  <si>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</si>
  <si>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</si>
  <si>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</si>
  <si>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</si>
  <si>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</si>
  <si>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</si>
  <si>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</si>
  <si>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</si>
  <si>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</si>
  <si>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</si>
  <si>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</si>
  <si>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</si>
  <si>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</si>
  <si>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</si>
  <si>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</si>
  <si>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</si>
  <si>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</si>
  <si>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</si>
  <si>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</si>
  <si>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</si>
  <si>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</si>
  <si>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</si>
  <si>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</si>
  <si>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</si>
  <si>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</si>
  <si>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</si>
  <si>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</si>
  <si>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</si>
  <si>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</si>
  <si>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</si>
  <si>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</si>
  <si>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</si>
  <si>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</si>
  <si>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</si>
  <si>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</si>
  <si>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</si>
  <si>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</si>
  <si>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</si>
  <si>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</si>
  <si>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</si>
  <si>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</si>
  <si>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</si>
  <si>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</si>
  <si>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</si>
  <si>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</si>
  <si>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</si>
  <si>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</si>
  <si>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</si>
  <si>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</si>
  <si>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</si>
  <si>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</si>
  <si>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</si>
  <si>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</si>
  <si>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</si>
  <si>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</si>
  <si>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</si>
  <si>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</si>
  <si>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</si>
  <si>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</si>
  <si>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</si>
  <si>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</si>
  <si>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</si>
  <si>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</si>
  <si>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</si>
  <si>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</si>
  <si>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</si>
  <si>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</si>
  <si>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</si>
  <si>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</si>
  <si>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</si>
  <si>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</si>
  <si>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</si>
  <si>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</si>
  <si>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</si>
  <si>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</si>
  <si>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</si>
  <si>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</si>
  <si>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</si>
  <si>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</si>
  <si>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</si>
  <si>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</si>
  <si>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</si>
  <si>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</si>
  <si>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</si>
  <si>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</si>
  <si>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</si>
  <si>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</si>
  <si>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</si>
  <si>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</si>
  <si>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</si>
  <si>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</si>
  <si>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</si>
  <si>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</si>
  <si>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</si>
  <si>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</si>
  <si>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</si>
  <si>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</si>
  <si>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</si>
  <si>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</si>
  <si>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</si>
  <si>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</si>
  <si>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</si>
  <si>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</si>
  <si>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</si>
  <si>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</si>
  <si>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</si>
  <si>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</si>
  <si>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</si>
  <si>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</si>
  <si>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</si>
  <si>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</si>
  <si>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</si>
  <si>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</si>
  <si>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</si>
  <si>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</si>
  <si>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</si>
  <si>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</si>
  <si>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</si>
  <si>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</si>
  <si>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</si>
  <si>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</si>
  <si>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</si>
  <si>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</si>
  <si>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</si>
  <si>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</si>
  <si>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</si>
  <si>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</si>
  <si>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</si>
  <si>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</si>
  <si>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</si>
  <si>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</si>
  <si>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</si>
  <si>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</si>
  <si>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</si>
  <si>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</si>
  <si>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</si>
  <si>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</si>
  <si>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</si>
  <si>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</si>
  <si>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</si>
  <si>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</si>
  <si>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</si>
  <si>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</si>
  <si>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</si>
  <si>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</si>
  <si>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</si>
  <si>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</si>
  <si>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</si>
  <si>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</si>
  <si>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</si>
  <si>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</si>
  <si>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</si>
  <si>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</si>
  <si>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</si>
  <si>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</si>
  <si>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</si>
  <si>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</si>
  <si>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</si>
  <si>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</si>
  <si>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</si>
  <si>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</si>
  <si>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</si>
  <si>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</si>
  <si>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</si>
  <si>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</si>
  <si>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</si>
  <si>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</si>
  <si>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</si>
  <si>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</si>
  <si>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</si>
  <si>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</si>
  <si>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</si>
  <si>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</si>
  <si>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</si>
  <si>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</si>
  <si>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</si>
  <si>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</si>
  <si>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</si>
  <si>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</si>
  <si>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</si>
  <si>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</si>
  <si>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</si>
  <si>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</si>
  <si>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</si>
  <si>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</si>
  <si>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</si>
  <si>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</si>
  <si>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</si>
  <si>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</si>
  <si>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</si>
  <si>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</si>
  <si>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</si>
  <si>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</si>
  <si>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</si>
  <si>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</si>
  <si>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</si>
  <si>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</si>
  <si>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</si>
  <si>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</si>
  <si>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</si>
  <si>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</si>
  <si>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</si>
  <si>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</si>
  <si>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</si>
  <si>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</si>
  <si>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</si>
  <si>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</si>
  <si>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</si>
  <si>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</si>
  <si>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</si>
  <si>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</si>
  <si>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</si>
  <si>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</si>
  <si>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</si>
  <si>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</si>
  <si>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</si>
  <si>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</si>
  <si>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</si>
  <si>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</si>
  <si>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</si>
  <si>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</si>
  <si>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</si>
  <si>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</si>
  <si>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</si>
  <si>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</si>
  <si>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</si>
  <si>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</si>
  <si>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</si>
  <si>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</si>
  <si>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</si>
  <si>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</si>
  <si>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</si>
  <si>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</si>
  <si>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</si>
  <si>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</si>
  <si>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</si>
  <si>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</si>
  <si>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</si>
  <si>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</si>
  <si>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</si>
  <si>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</si>
  <si>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</si>
  <si>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</si>
  <si>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</si>
  <si>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</si>
  <si>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</si>
  <si>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</si>
  <si>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</si>
  <si>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</si>
  <si>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</si>
  <si>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</si>
  <si>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</si>
  <si>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</si>
  <si>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</si>
  <si>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</si>
  <si>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</si>
  <si>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</si>
  <si>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</si>
  <si>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</si>
  <si>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</si>
  <si>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</si>
  <si>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</si>
  <si>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</si>
  <si>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</si>
  <si>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</si>
  <si>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</si>
  <si>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</si>
  <si>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</si>
  <si>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</si>
  <si>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</si>
  <si>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</si>
  <si>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</si>
  <si>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</si>
  <si>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</si>
  <si>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</si>
  <si>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</si>
  <si>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</si>
  <si>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</si>
  <si>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</si>
  <si>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</si>
  <si>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</si>
  <si>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</si>
  <si>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</si>
  <si>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</si>
  <si>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</si>
  <si>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</si>
  <si>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</si>
  <si>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</si>
  <si>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</si>
  <si>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</si>
  <si>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</si>
  <si>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</si>
  <si>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</si>
  <si>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</si>
  <si>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</si>
  <si>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</si>
  <si>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</si>
  <si>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</si>
  <si>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</si>
  <si>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</si>
  <si>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</si>
  <si>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</si>
  <si>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</si>
  <si>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</si>
  <si>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</si>
  <si>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</si>
  <si>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</si>
  <si>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</si>
  <si>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</si>
  <si>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</si>
  <si>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</si>
  <si>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</si>
  <si>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</si>
  <si>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</si>
  <si>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</si>
  <si>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</si>
  <si>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</si>
  <si>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</si>
  <si>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</si>
  <si>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</si>
  <si>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</si>
  <si>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</si>
  <si>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</si>
  <si>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</si>
  <si>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</si>
  <si>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</si>
  <si>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</si>
  <si>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</si>
  <si>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</si>
  <si>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</si>
  <si>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</si>
  <si>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</si>
  <si>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</si>
  <si>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</si>
  <si>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</si>
  <si>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</si>
  <si>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</si>
  <si>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</si>
  <si>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</si>
  <si>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</si>
  <si>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</si>
  <si>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</si>
  <si>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</si>
  <si>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</si>
  <si>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</si>
  <si>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</si>
  <si>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</si>
  <si>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</si>
  <si>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</si>
  <si>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</si>
  <si>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</si>
  <si>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</si>
  <si>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</si>
  <si>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</si>
  <si>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</si>
  <si>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</si>
  <si>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</si>
  <si>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</si>
  <si>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</si>
  <si>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</si>
  <si>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</si>
  <si>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</si>
  <si>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</si>
  <si>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</si>
  <si>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</si>
  <si>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</si>
  <si>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</si>
  <si>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</si>
  <si>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</si>
  <si>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</si>
  <si>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</si>
  <si>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</si>
  <si>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</si>
  <si>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</si>
  <si>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</si>
  <si>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</si>
  <si>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</si>
  <si>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</si>
  <si>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</si>
  <si>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</si>
  <si>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Site down again and team moved to check need 20 min</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</si>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</sst>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315.32461990740558</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1.2918518514197785E-2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45978.273045833332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45978.273045833332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45978.273045833332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45978.273045833332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45978.273045833332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45978.273045833332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45978.273045833332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45978.273045833332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45978.273045833332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45978.273045833332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45978.273045833332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45978.273045833332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45978.273045833332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45978.273045833332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45978.273045833332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45978.273045833332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45978.273045833332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45978.273045833332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45978.273045833332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45978.273045833332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45978.273045833332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45978.273045833332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45978.273045833332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45978.273045833332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45978.273045833332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45978.273045833332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45978.273045833332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45978.273045833332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45978.273045833332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45978.273045833332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45978.273045833332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45978.273045833332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45978.273045833332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45978.273045833332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45978.273045833332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45978.273045833332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45978.273045833332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45978.273045833332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45978.273045833332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45978.273045833332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45978.273045833332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45978.273045833332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45978.273045833332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45978.273045833332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45978.273045833332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45978.273045833332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45978.273045833332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45978.273045833332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45978.273045833332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45978.273045833332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45978.273045833332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45978.273045833332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45978.273045833332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45978.273045833332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45978.273045833332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45978.273045833332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45978.273045833332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45978.273045833332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45978.273045833332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45978.273045833332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45978.273045833332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45978.273045833332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45978.273045833332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45978.273045833332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45978.273045833332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45978.273045833332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45978.273045833332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45978.273045833332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45978.273045833332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45978.273045833332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45978.273045833332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45978.273045833332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45978.273045833332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153.27320787037024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1.8367032407404622</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24833</v>
      </c>
      <c r="E5" s="103" t="s">
        <v>39021</v>
      </c>
      <c r="F5" s="104">
        <v>45978.045659722222</v>
      </c>
      <c r="G5" s="105">
        <f ca="1">IFERROR(NOW()-F5,"-")</f>
        <v>0.22738611110980855</v>
      </c>
      <c r="H5" s="104">
        <v>45978.039409722223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45978.273045833332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45978.273045833332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45978.273045833332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45978.273045833332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45978.273045833332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45978.273045833332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45978.273045833332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45978.273045833332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45978.273045833332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45978.273045833332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45978.273045833332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45978.273045833332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45978.273045833332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45978.273045833332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45978.273045833332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45978.273045833332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45978.273045833332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45978.273045833332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45978.273045833332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45978.273045833332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45978.273045833332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45978.273045833332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45978.273045833332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45978.273045833332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45978.273045833332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45978.273045833332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45978.273045833332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45978.273045833332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45978.273045833332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45978.273045833332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45978.273045833332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45978.273045833332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45978.273045833332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45978.273045833332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45978.273045833332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45978.273045833332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45978.273045833332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45978.273045833332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45978.273045833332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45978.273045833332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45978.273045833332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45978.273045833332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45978.273045833332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45978.273045833332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45978.273045833332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45978.273045833332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45978.273045833332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45978.273045833332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45978.273045833332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45978.273045833332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45978.273045833332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45978.273045833332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45978.273045833332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45978.273045833332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45978.273045833332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45978.273045833332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45978.273045833332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45978.273045833332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45978.273045833332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45978.273045833332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45978.273045833332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45978.273045833332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45978.273045833332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45978.273045833332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45978.273045833332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45978.273045833332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45978.273045833332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45978.273045833332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45978.273045833332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45978.273045833332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45978.273045833332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45978.273045833332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45978.273045833332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45978.273045833332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45978.273045833332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45978.273045833332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45978.273045833332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45978.273045833332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45978.273045833332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45978.273045833332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45978.273045833332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45978.273045833332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45978.273045833332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45978.273045833332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45978.273045833332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45978.273045833332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45978.273045833332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45978.273045833332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45978.273045833332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45978.273045833332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45978.273045833332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45978.273045833332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45978.273045833332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45978.273045833332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45978.273045833332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45978.273045833332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45978.273045833332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45978.273045833332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45978.273045833332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45978.273045833332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45978.273045833332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45978.273045833332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45978.273045833332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45978.273045833332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45978.273045833332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45978.273045833332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45978.273045833332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45978.273045833332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45978.273045833332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45978.273045833332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45978.273045833332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45978.273045833332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45978.273045833332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45978.273045833332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45978.273045833332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45978.273045833332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45978.273045833332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45978.273045833332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45978.273045833332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45978.273045833332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45978.273045833332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45978.273045833332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45978.273045833332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45978.273045833332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45978.273045833332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45978.273045833332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45978.273045833332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45978.273045833332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45978.273045833332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45978.273045833332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45978.273045833332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45978.273045833332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45978.273045833332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45978.273045833332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45978.273045833332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45978.273045833332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45978.273045833332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45978.273045833332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45978.273045833332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45978.273045833332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45978.273045833332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45978.273045833332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45978.273045833332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45978.273045833332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45978.273045833332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45978.273045833332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45978.273045833332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45978.273045833332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45978.273045833332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45978.273045833332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45978.273045833332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45978.273045833332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45978.273045833332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45978.273045833332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45978.273045833332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45978.273045833332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45978.273045833332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45978.273045833332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45978.273045833332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45978.273045833332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45978.273045833332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45978.273045833332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45978.273045833332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45978.273045833332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45978.273045833332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45978.273045833332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45978.273045833332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45978.273045833332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45978.273045833332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45978.273045833332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45978.273045833332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45978.273045833332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45978.273045833332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45978.273045833332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45978.273045833332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45978.273045833332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45978.273045833332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45978.273045833332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45978.273045833332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45978.273045833332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45978.273045833332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45978.273045833332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45978.273045833332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45978.273045833332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45978.273045833332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45978.273045833332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45978.273045833332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45978.273045833332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45978.273045833332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45978.273045833332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45978.273045833332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45978.273045833332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45978.273045833332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45978.273045833332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45978.273045833332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45978.273045833332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45978.273045833332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45978.273045833332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45978.273045833332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45978.273045833332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45978.273045833332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45978.273045833332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45978.273045833332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45978.273045833332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45978.273045833332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45978.273045833332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45978.273045833332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45978.273045833332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45978.273045833332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45978.273045833332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45978.273045833332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45978.273045833332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45978.273045833332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45978.273045833332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45978.273045833332</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45978.273045833332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45978.273045833332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45978.273045833332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45978.273045833332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45978.273045833332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45978.273045833332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45978.273045833332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45978.273045833332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45978.273045833332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45978.273045833332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45978.273045833332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45978.273045833332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45978.273045833332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45978.273045833332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45978.273045833332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45978.273045833332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45978.273045833332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45978.273045833332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45978.273045833332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45978.273045833332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45978.273045833332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45978.273045833332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45978.273045833332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45978.273045833332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45978.273045833332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45978.273045833332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45978.273045833332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45978.273045833332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45978.273045833332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45978.273045833332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45978.273045833332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45978.273045833332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45978.273045833332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45978.273045833332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45978.273045833332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45978.273045833332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45978.273045833332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45978.273045833332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45978.273045833332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45978.273045833332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45978.273045833332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45978.273045833332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45978.273045833332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45978.273045833332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45978.273045833332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45978.273045833332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45978.273045833332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45978.273045833332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45978.273045833332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45978.273045833332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45978.273045833332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45978.273045833332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45978.273045833332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45978.273045833332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45978.273045833332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45978.273045833332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45978.273045833332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45978.273045833332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45978.273045833332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45978.273045833332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45978.273045833332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45978.273045833332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45978.273045833332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45978.273045833332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45978.273045833332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45978.273045833332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45978.273045833332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45978.273045833332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45978.273045833332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45978.273045833332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45978.273045833332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45978.273045833332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45978.273045833332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45978.273045833332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45978.273045833332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45978.273045833332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45978.273045833332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45978.273045833332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45978.273045833332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45978.273045833332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45978.273045833332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45978.273045833332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45978.273045833332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45978.273045833332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45978.273045833332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45978.273045833332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45978.273045833332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45978.273045833332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45978.273045833332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45978.273045833332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45978.273045833332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45978.273045833332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45978.273045833332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45978.273045833332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45978.273045833332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45978.273045833332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45978.273045833332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45978.273045833332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45978.273045833332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45978.273045833332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45978.273045833332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45978.273045833332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45978.273045833332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45978.273045833332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45978.273045833332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45978.273045833332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45978.273045833332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45978.273045833332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45978.273045833332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45978.273045833332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45978.273045833332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45978.273045833332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45978.273045833332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45978.273045833332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45978.273045833332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45978.273045833332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45978.273045833332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45978.273045833332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45978.273045833332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45978.273045833332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45978.273045833332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45978.273045833332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45978.273045833332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45978.273045833332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45978.273045833332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45978.273045833332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45978.273045833332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45978.273045833332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45978.273045833332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45978.273045833332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45978.273045833332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45978.273045833332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45978.273045833332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45978.273045833332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45978.273045833332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45978.273045833332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45978.273045833332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45978.273045833332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45978.273045833332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45978.273045833332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45978.273045833332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45978.273045833332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45978.273045833332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45978.273045833332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45978.273045833332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45978.273045833332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45978.273045833332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45978.273045833332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45978.273045833332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45978.273045833332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45978.273045833332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45978.273045833332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45978.273045833332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45978.273045833332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45978.273045833332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45978.273045833332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45978.273045833332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45978.273045833332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45978.273045833332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45978.273045833332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45978.273045833332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45978.273045833332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45978.273045833332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45978.273045833332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45978.273045833332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45978.273045833332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45978.273045833332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45978.273045833332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45978.273045833332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45978.273045833332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45978.273045833332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45978.273045833332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45978.273045833332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45978.273045833332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45978.273045833332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45978.273045833332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45978.273045833332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45978.273045833332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45978.273045833332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45978.273045833332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45978.273045833332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45978.273045833332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45978.273045833332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45978.273045833332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45978.273045833332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45978.273045833332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45978.273045833332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45978.273045833332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45978.273045833332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45978.273045833332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45978.273045833332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45978.273045833332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45978.273045833332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45978.273045833332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45978.273045833332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45978.273045833332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45978.273045833332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45978.273045833332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45978.273045833332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45978.273045833332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45978.273045833332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45978.273045833332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45978.273045833332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45978.273045833332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45978.273045833332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45978.273045833332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45978.273045833332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45978.273045833332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45978.273045833332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45978.273045833332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45978.273045833332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45978.273045833332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45978.273045833332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45978.273045833332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45978.273045833332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45978.273045833332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45978.273045833332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45978.273045833332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45978.273045833332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45978.273045833332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45978.273045833332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45978.273045833332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45978.273045833332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45978.273045833332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45978.273045833332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45978.273045833332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45978.273045833332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45978.273045833332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45978.273045833332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45978.273045833332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45978.273045833332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45978.273045833332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45978.273045833332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45978.273045833332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45978.273045833332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45978.273045833332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45978.273045833332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45978.273045833332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45978.273045833332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45978.273045833332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45978.273045833332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45978.273045833332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45978.273045833332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45978.273045833332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45978.273045833332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45978.273045833332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45978.273045833332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45978.273045833332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45978.273045833332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45978.273045833332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45978.273045833332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45978.273045833332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45978.273045833332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45978.273045833332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45978.273045833332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45978.273045833332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45978.273045833332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45978.273045833332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45978.273045833332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45978.273045833332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45978.273045833332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45978.273045833332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45978.273045833332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45978.273045833332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45978.273045833332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45978.273045833332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45978.273045833332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45978.273045833332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45978.273045833332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45978.273045833332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45978.273045833332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45978.273045833332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45978.273045833332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45978.273045833332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45978.273045833332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45978.273045833332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45978.273045833332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45978.273045833332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45978.273045833332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45978.273045833332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45978.273045833332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45978.273045833332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45978.273045833332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45978.273045833332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45978.273045833332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45978.273045833332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45978.273045833332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45978.273045833332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45978.273045833332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45978.273045833332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45978.273045833332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45978.273045833332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45978.273045833332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45978.273045833332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45978.273045833332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45978.273045833332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45978.273045833332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45978.273045833332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45978.273045833332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45978.273045833332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45978.273045833332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45978.273045833332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45978.273045833332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45978.273045833332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45978.273045833332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45978.273045833332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45978.273045833332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45978.273045833332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45978.273045833332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45978.273045833332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45978.273045833332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45978.273045833332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45978.273045833332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45978.273045833332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45978.273045833332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45978.273045833332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45978.273045833332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45978.273045833332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45978.273045833332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45978.273045833332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45978.273045833332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45978.273045833332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45978.273045833332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45978.273045833332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45978.273045833332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45978.273045833332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45978.273045833332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45978.273045833332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45978.273045833332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45978.273045833332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45978.273045833332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45978.273045833332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45978.273045833332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45978.273045833332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45978.273045833332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45978.273045833332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45978.273045833332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45978.273045833332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45978.273045833332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45978.273045833332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45978.273045833332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45978.273045833332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45978.273045833332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45978.273045833332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45978.273045833332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45978.273045833332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45978.273045833332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45978.273045833332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45978.273045833332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45978.273045833332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45978.273045833332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45978.273045833332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45978.273045833332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45978.273045833332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45978.273045833332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45978.273045833332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45978.273045833332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45978.273045833332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45978.273045833332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45978.273045833332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45978.273045833332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45978.273045833332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45978.273045833332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45978.273045833332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45978.273045833332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45978.273045833332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45978.273045833332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45978.273045833332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45978.273045833332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45978.273045833332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45978.273045833332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45978.273045833332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45978.273045833332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45978.273045833332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45978.273045833332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45978.273045833332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45978.273045833332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45978.273045833332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45978.273045833332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45978.273045833332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45978.273045833332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45978.273045833332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45978.273045833332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45978.273045833332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45978.273045833332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45978.273045833332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45978.273045833332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45978.273045833332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45978.273045833332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45978.273045833332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45978.273045833332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45978.273045833332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45978.273045833332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45978.273045833332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45978.273045833332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45978.273045833332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45978.273045833332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45978.273045833332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45978.273045833332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45978.273045833332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45978.273045833332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45978.273045833332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45978.273045833332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45978.273045833332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45978.273045833332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45978.273045833332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45978.273045833332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45978.273045833332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45978.273045833332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45978.273045833332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45978.273045833332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45978.273045833332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45978.273045833332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45978.273045833332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45978.273045833332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45978.273045833332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45978.273045833332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45978.273045833332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45978.273045833332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45978.273045833332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45978.273045833332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45978.273045833332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45978.273045833332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45978.273045833332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45978.273045833332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45978.273045833332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45978.273045833332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45978.273045833332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45978.273045833332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45978.273045833332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45978.273045833332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45978.273045833332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45978.273045833332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45978.273045833332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45978.273045833332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45978.273045833332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45978.273045833332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45978.273045833332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45978.273045833332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45978.273045833332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45978.273045833332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45978.273045833332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45978.273045833332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45978.273045833332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45978.273045833332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45978.273045833332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45978.273045833332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45978.273045833332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45978.273045833332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45978.273045833332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45978.273045833332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45978.273045833332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45978.273045833332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45978.273045833332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45978.273045833332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45978.273045833332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45978.273045833332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45978.273045833332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45978.273045833332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45978.273045833332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45978.273045833332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45978.273045833332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45978.273045833332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45978.273045833332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45978.273045833332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45978.273045833332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45978.273045833332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45978.273045833332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45978.273045833332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45978.273045833332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45978.273045833332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45978.273045833332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45978.273045833332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45978.273045833332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45978.273045833332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45978.273045833332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45978.273045833332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45978.273045833332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45978.273045833332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45978.273045833332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45978.273045833332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45978.273045833332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45978.273045833332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45978.273045833332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45978.273045833332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45978.273045833332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45978.273045833332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45978.273045833332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45978.273045833332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45978.273045833332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45978.273045833332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45978.273045833332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45978.273045833332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45978.273045833332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45978.273045833332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45978.273045833332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45978.273045833332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45978.273045833332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45978.273045833332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45978.273045833332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45978.273045833332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45978.273045833332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45978.273045833332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45978.273045833332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45978.273045833332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45978.273045833332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45978.273045833332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45978.273045833332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45978.273045833332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45978.273045833332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45978.273045833332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45978.273045833332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45978.273045833332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45978.273045833332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45978.273045833332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45978.273045833332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45978.273045833332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45978.273045833332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45978.273045833332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45978.273045833332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45978.273045833332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45978.273045833332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45978.273045833332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45978.273045833332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45978.273045833332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45978.273045833332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45978.273045833332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45978.273045833332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45978.273045833332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45978.273045833332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45978.273045833332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45978.273045833332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45978.273045833332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45978.273045833332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45978.273045833332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45978.273045833332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45978.273045833332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45978.273045833332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45978.273045833332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45978.273045833332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45978.273045833332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45978.273045833332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45978.273045833332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45978.273045833332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45978.273045833332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45978.273045833332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45978.273045833332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45978.273045833332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45978.273045833332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45978.273045833332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45978.273045833332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45978.273045833332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45978.273045833332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45978.273045833332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45978.273045833332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45978.273045833332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45978.273045833332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45978.273045833332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45978.273045833332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45978.273045833332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45978.273045833332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45978.273045833332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45978.273045833332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45978.273045833332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45978.273045833332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45978.273045833332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45978.273045833332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45978.273045833332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45978.273045833332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45978.273045833332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45978.273045833332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45978.273045833332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45978.273045833332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45978.273045833332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45978.273045833332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45978.273045833332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45978.273045833332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45978.273045833332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45978.273045833332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45978.273045833332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45978.273045833332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45978.273045833332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45978.273045833332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45978.273045833332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45978.273045833332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45978.273045833332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45978.273045833332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45978.273045833332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45978.273045833332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45978.273045833332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45978.273045833332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45978.273045833332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45978.273045833332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45978.273045833332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45978.273045833332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45978.273045833332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45978.273045833332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45978.273045833332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45978.273045833332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45978.273045833332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45978.273045833332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45978.273045833332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45978.273045833332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45978.273045833332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45978.273045833332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45978.273045833332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45978.273045833332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45978.273045833332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45978.273045833332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45978.273045833332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45978.273045833332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45978.273045833332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45978.273045833332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45978.273045833332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45978.273045833332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45978.273045833332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45978.273045833332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45978.273045833332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45978.273045833332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45978.273045833332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45978.273045833332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45978.273045833332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45978.273045833332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45978.273045833332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45978.273045833332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45978.273045833332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45978.273045833332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45978.273045833332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45978.273045833332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45978.273045833332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45978.273045833332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45978.273045833332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45978.273045833332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45978.273045833332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45978.273045833332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45978.273045833332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45978.273045833332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45978.273045833332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45978.273045833332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45978.273045833332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45978.273045833332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45978.273045833332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45978.273045833332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45978.273045833332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45978.273045833332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45978.273045833332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45978.273045833332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45978.273045833332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45978.273045833332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45978.273045833332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45978.273045833332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45978.273045833332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45978.273045833332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45978.273045833332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45978.273045833332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45978.273045833332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45978.273045833332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45978.273045833332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45978.273045833332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45978.273045833332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45978.273045833332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45978.273045833332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45978.273045833332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45978.273045833332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45978.273045833332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45978.273045833332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45978.273045833332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45978.273045833332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45978.273045833332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45978.273045833332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45978.273045833332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45978.273045833332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45978.273045833332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45978.273045833332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45978.273045833332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45978.273045833332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45978.273045833332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45978.273045833332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45978.273045833332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45978.273045833332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45978.273045833332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45978.273045833332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45978.273045833332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45978.273045833332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45978.273045833332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45978.273045833332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45978.273045833332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45978.273045833332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45978.273045833332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45978.273045833332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45978.273045833332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45978.273045833332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45978.273045833332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45978.273045833332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45978.273045833332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45978.273045833332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45978.273045833332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45978.273045833332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45978.273045833332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45978.273045833332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45978.273045833332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45978.273045833332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45978.273045833332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45978.273045833332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45978.273045833332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45978.273045833332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45978.273045833332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45978.273045833332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45978.273045833332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45978.273045833332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45978.273045833332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45978.273045833332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45978.273045833332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45978.273045833332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45978.273045833332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45978.273045833332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45978.273045833332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45978.273045833332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45978.273045833332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45978.273045833332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45978.273045833332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45978.273045833332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45978.273045833332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45978.273045833332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45978.273045833332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45978.273045833332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45978.273045833332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45978.273045833332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45978.273045833332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45978.273045833332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45978.273045833332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45978.273045833332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45978.273045833332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45978.273045833332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45978.273045833332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45978.273045833332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45978.273045833332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45978.273045833332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45978.273045833332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45978.273045833332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45978.273045833332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45978.273045833332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45978.273045833332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45978.273045833332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45978.273045833332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45978.273045833332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45978.273045833332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45978.273045833332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45978.273045833332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45978.273045833332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45978.273045833332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45978.273045833332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45978.273045833332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45978.273045833332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45978.273045833332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45978.273045833332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45978.273045833332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45978.273045833332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45978.273045833332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45978.273045833332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45978.273045833332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45978.273045833332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45978.273045833332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45978.273045833332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45978.273045833332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45978.273045833332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45978.273045833332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45978.273045833332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45978.273045833332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45978.273045833332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45978.273045833332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45978.273045833332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45978.273045833332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45978.273045833332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45978.273045833332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45978.273045833332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45978.273045833332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45978.273045833332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45978.273045833332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45978.273045833332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45978.273045833332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45978.273045833332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45978.273045833332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45978.273045833332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45978.273045833332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45978.273045833332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45978.273045833332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45978.273045833332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45978.273045833332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45978.273045833332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45978.273045833332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45978.273045833332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45978.273045833332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45978.273045833332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45978.273045833332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45978.273045833332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45978.273045833332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45978.273045833332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45978.273045833332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45978.273045833332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45978.273045833332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45978.273045833332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45978.273045833332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45978.273045833332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45978.273045833332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45978.273045833332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45978.273045833332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45978.273045833332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45978.273045833332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45978.273045833332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45978.273045833332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45978.273045833332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45978.273045833332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45978.273045833332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45978.273045833332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45978.273045833332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45978.273045833332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45978.273045833332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45978.273045833332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45978.273045833332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45978.273045833332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45978.273045833332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45978.273045833332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45978.273045833332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45978.273045833332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45978.273045833332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45978.273045833332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45978.273045833332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45978.273045833332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45978.273045833332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45978.273045833332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45978.273045833332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45978.273045833332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45978.273045833332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45978.273045833332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45978.273045833332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45978.273045833332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45978.273045833332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45978.273045833332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45978.273045833332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45978.273045833332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45978.273045833332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45978.273045833332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45978.273045833332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45978.273045833332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45978.273045833332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45978.273045833332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45978.273045833332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45978.273045833332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45978.273045833332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45978.273045833332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45978.273045833332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45978.273045833332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45978.273045833332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45978.273045833332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45978.273045833332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45978.273045833332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45978.273045833332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45978.273045833332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45978.273045833332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45978.273045833332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45978.273045833332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45978.273045833332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45978.273045833332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45978.273045833332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45978.273045833332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45978.273045833332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45978.273045833332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45978.273045833332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45978.273045833332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45978.273045833332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45978.273045833332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45978.273045833332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45978.273045833332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45978.273045833332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45978.273045833332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45978.273045833332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45978.273045833332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45978.273045833332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45978.273045833332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45978.273045833332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45978.273045833332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45978.273045833332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45978.273045833332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45978.273045833332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45978.273045833332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45978.273045833332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45978.273045833332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45978.273045833332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45978.273045833332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45978.273045833332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45978.273045833332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45978.273045833332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45978.273045833332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45978.273045833332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45978.273045833332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45978.273045833332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45978.273045833332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45978.273045833332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45978.273045833332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45978.273045833332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45978.273045833332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45978.273045833332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45978.273045833332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45978.273045833332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45978.273045833332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45978.273045833332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45978.273045833332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45978.273045833332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45978.273045833332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45978.273045833332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45978.273045833332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45978.273045833332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45978.273045833332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45978.273045833332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45978.273045833332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45978.273045833332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45978.273045833332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45978.273045833332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45978.273045833332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45978.273045833332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45978.273045833332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45978.273045833332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45978.273045833332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45978.273045833332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45978.273045833332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45978.273045833332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45978.273045833332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45978.273045833332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45978.273045833332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45978.273045833332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45978.273045833332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45978.273045833332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45978.273045833332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45978.273045833332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45978.273045833332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45978.273045833332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45978.273045833332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45978.273045833332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45978.273045833332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45978.273045833332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45978.273045833332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45978.273045833332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45978.273045833332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45978.273045833332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45978.273045833332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45978.273045833332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45978.273045833332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45978.273045833332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45978.273045833332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45978.273045833332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45978.273045833332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45978.273045833332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45978.273045833332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45978.273045833332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45978.273045833332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45978.273045833332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45978.273045833332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45978.273045833332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45978.273045833332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45978.273045833332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45978.273045833332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45978.273045833332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45978.273045833332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45978.273045833332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45978.273045833332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45978.273045833332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45978.273045833332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45978.273045833332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45978.273045833332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45978.273045833332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45978.273045833332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45978.273045833332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45978.273045833332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45978.273045833332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45978.273045833332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45978.273045833332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45978.273045833332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45978.273045833332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45978.273045833332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45978.273045833332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45978.273045833332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45978.273045833332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45978.273045833332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45978.273045833332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45978.273045833332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45978.273045833332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45978.273045833332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45978.273045833332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45978.273045833332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45978.273045833332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45978.273045833332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45978.273045833332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274.79232824073551</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45978.273045833332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45978.273045833332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45978.273045833332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45978.273045833332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45978.273045833332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45978.273045833332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45978.273045833332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45978.273045833332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45978.273045833332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45978.273045833332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45978.273045833332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45978.273045833332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45978.273045833332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45978.273045833332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45978.273045833332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45978.273045833332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45978.273045833332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45978.273045833332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45978.273045833332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45978.273045833332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45978.273045833332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45978.273045833332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45978.273045833332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45978.273045833332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45978.273045833332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45978.273045833332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45978.273045833332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45978.273045833332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45978.273045833332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45978.273045833332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45978.273045833332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45978.273045833332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45978.273045833332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45978.273045833332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45978.273045833332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45978.273045833332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45978.273045833332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45978.273045833332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86.440985648143396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52.084168518515071</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29.611934722219303</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0.75824259259388782</v>
      </c>
      <c r="H5" s="139">
        <v>45977.468807870369</v>
      </c>
      <c r="I5" s="110" t="str">
        <f>IFERROR(VLOOKUP(D5,DB!A:F,6,0),"")</f>
        <v>SCECO</v>
      </c>
      <c r="J5" s="110" t="str">
        <f>IFERROR(VLOOKUP(D5,DB!A:G,7,0),"")</f>
        <v>Weak</v>
      </c>
      <c r="K5" s="110" t="s">
        <v>39120</v>
      </c>
      <c r="L5" s="110" t="str">
        <f>IFERROR(VLOOKUP(D5,DB!A:I,9,0),"")</f>
        <v>Latis</v>
      </c>
    </row>
    <row r="6" spans="1:13">
      <c r="A6" s="110" t="s">
        <v>39121</v>
      </c>
      <c r="B6" s="110" t="str">
        <f>IFERROR(VLOOKUP(D6,DB!A:K,11,0),"")</f>
        <v>R5</v>
      </c>
      <c r="C6" s="110">
        <v>1</v>
      </c>
      <c r="D6" s="110" t="s">
        <v>32330</v>
      </c>
      <c r="E6" s="110" t="s">
        <v>39021</v>
      </c>
      <c r="F6" s="139">
        <v>45978.245706018519</v>
      </c>
      <c r="G6" s="112">
        <f t="shared" ca="1" si="2"/>
        <v>2.7339814812876284E-2</v>
      </c>
      <c r="H6" s="139">
        <v>45978.239710648151</v>
      </c>
      <c r="I6" s="110" t="str">
        <f>IFERROR(VLOOKUP(D6,DB!A:F,6,0),"")</f>
        <v>SCECO</v>
      </c>
      <c r="J6" s="110" t="str">
        <f>IFERROR(VLOOKUP(D6,DB!A:G,7,0),"")</f>
        <v>Dead</v>
      </c>
      <c r="K6" s="110" t="s">
        <v>39122</v>
      </c>
      <c r="L6" s="110" t="str">
        <f>IFERROR(VLOOKUP(D6,DB!A:I,9,0),"")</f>
        <v>Latis</v>
      </c>
    </row>
    <row r="7" spans="1:13">
      <c r="A7" s="110"/>
      <c r="B7" s="110" t="str">
        <f>IFERROR(VLOOKUP(D7,DB!A:K,11,0),"")</f>
        <v/>
      </c>
      <c r="C7" s="110"/>
      <c r="D7"/>
      <c r="E7" s="110"/>
      <c r="F7" s="110"/>
      <c r="G7" s="112">
        <f t="shared" ca="1" si="2"/>
        <v>45978.273045833332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45978.273045833332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45978.273045833332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45978.273045833332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45978.273045833332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45978.273045833332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45978.273045833332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45978.273045833332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45978.273045833332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45978.273045833332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45978.273045833332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45978.273045833332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45978.273045833332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45978.273045833332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45978.273045833332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45978.273045833332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45978.273045833332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45978.273045833332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45978.273045833332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45978.273045833332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45978.273045833332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45978.273045833332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45978.273045833332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45978.273045833332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45978.273045833332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45978.273045833332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45978.273045833332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45978.273045833332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45978.273045833332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45978.273045833332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45978.273045833332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45978.273045833332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45978.273045833332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45978.273045833332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45978.273045833332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45978.273045833332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45978.273045833332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45978.273045833332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45978.273045833332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45978.273045833332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45978.273045833332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45978.273045833332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45978.273045833332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45978.273045833332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45978.273045833332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45978.273045833332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45978.273045833332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45978.273045833332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45978.273045833332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45978.273045833332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45978.273045833332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45978.273045833332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45978.273045833332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45978.273045833332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45978.273045833332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45978.273045833332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45978.273045833332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45978.273045833332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45978.273045833332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45978.273045833332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45978.273045833332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45978.273045833332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45978.273045833332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45978.273045833332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45978.273045833332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45978.273045833332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45978.273045833332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45978.273045833332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45978.273045833332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45978.273045833332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45978.273045833332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45978.273045833332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45978.273045833332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45978.273045833332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45978.273045833332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45978.273045833332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45978.273045833332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45978.273045833332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45978.273045833332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45978.273045833332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45978.273045833332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45978.273045833332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45978.273045833332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45978.273045833332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45978.273045833332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45978.273045833332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45978.273045833332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45978.273045833332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45978.273045833332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45978.273045833332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45978.273045833332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45978.273045833332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45978.273045833332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45978.273045833332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45978.273045833332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45978.273045833332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45978.273045833332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45978.273045833332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45978.273045833332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45978.273045833332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45978.273045833332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45978.273045833332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45978.273045833332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45978.273045833332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45978.273045833332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45978.273045833332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45978.273045833332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45978.273045833332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45978.273045833332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45978.273045833332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45978.273045833332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45978.273045833332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45978.273045833332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45978.273045833332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45978.273045833332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45978.273045833332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45978.273045833332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45978.273045833332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45978.273045833332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45978.273045833332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45978.273045833332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45978.273045833332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45978.273045833332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45978.273045833332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45978.273045833332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45978.273045833332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45978.273045833332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45978.273045833332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45978.273045833332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45978.273045833332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45978.273045833332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45978.273045833332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45978.273045833332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45978.273045833332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45978.273045833332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45978.273045833332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45978.273045833332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45978.273045833332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45978.273045833332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45978.273045833332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45978.273045833332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45978.273045833332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45978.273045833332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45978.273045833332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45978.273045833332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45978.273045833332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45978.273045833332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45978.273045833332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45978.273045833332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45978.273045833332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45978.273045833332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45978.273045833332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45978.273045833332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45978.273045833332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45978.273045833332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45978.273045833332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45978.273045833332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45978.273045833332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45978.273045833332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45978.273045833332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45978.273045833332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45978.273045833332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0.44751342592644505</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0.34695787036616821</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45978.273045833332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45978.273045833332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45978.273045833332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45978.273045833332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45978.273045833332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45978.273045833332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45978.273045833332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45978.273045833332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45978.273045833332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45978.273045833332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45978.273045833332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45978.273045833332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45978.273045833332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45978.273045833332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45978.273045833332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45978.273045833332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45978.273045833332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45978.273045833332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45978.273045833332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45978.273045833332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45978.273045833332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45978.273045833332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45978.273045833332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45978.273045833332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45978.273045833332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45978.273045833332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45978.273045833332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45978.273045833332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45978.273045833332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45978.273045833332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45978.273045833332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45978.273045833332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45978.273045833332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45978.273045833332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45978.273045833332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45978.273045833332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45978.273045833332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45978.273045833332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45978.273045833332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45978.273045833332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45978.273045833332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45978.273045833332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45978.273045833332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45978.273045833332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45978.273045833332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45978.273045833332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45978.273045833332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45978.273045833332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45978.273045833332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45978.273045833332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45978.273045833332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45978.273045833332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45978.273045833332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45978.273045833332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45978.273045833332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45978.273045833332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45978.273045833332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45978.273045833332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45978.273045833332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45978.273045833332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45978.273045833332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45978.273045833332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45978.273045833332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45978.273045833332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45978.273045833332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45978.273045833332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45978.273045833332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45978.273045833332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45978.273045833332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45978.273045833332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45978.273045833332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45978.273045833332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45978.273045833332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45978.273045833332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45978.273045833332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45978.273045833332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45978.273045833332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45978.273045833332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45978.273045833332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45978.273045833332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45978.273045833332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45978.273045833332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45978.273045833332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45978.273045833332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45978.273045833332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45978.273045833332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45978.273045833332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45978.273045833332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45978.273045833332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45978.273045833332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45978.273045833332</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2025-11-17T03:34:41Z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