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28" documentId="120_S{2AC9BD13-BADA-5192-A53E-5A8FF88502F6}" xr6:coauthVersionLast="47" xr6:coauthVersionMax="47" xr10:uidLastSave="{FBF2D8F9-E587-4678-AEF0-962101C3CF4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<sst xmlns="http://schemas.openxmlformats.org/spreadsheetml/2006/main" count="181591" uniqueCount="39210">
  <si>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</si>
  <si>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</si>
  <si>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</si>
  <si>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</si>
  <si>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</si>
  <si>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</si>
  <si>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</si>
  <si>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</si>
  <si>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</si>
  <si>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</si>
  <si>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</si>
  <si>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</si>
  <si>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</si>
  <si>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</si>
  <si>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</si>
  <si>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</si>
  <si>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</si>
  <si>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</si>
  <si>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</si>
  <si>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</si>
  <si>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</si>
  <si>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</si>
  <si>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</si>
  <si>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</si>
  <si>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</si>
  <si>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</si>
  <si>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</si>
  <si>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</si>
  <si>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</si>
  <si>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</si>
  <si>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</si>
  <si>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</si>
  <si>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</si>
  <si>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</si>
  <si>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</si>
  <si>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</si>
  <si>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</si>
  <si>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</si>
  <si>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</si>
  <si>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</si>
  <si>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</si>
  <si>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</si>
  <si>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</si>
  <si>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</si>
  <si>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</si>
  <si>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</si>
  <si>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</si>
  <si>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</si>
  <si>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</si>
  <si>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</si>
  <si>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</si>
  <si>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</si>
  <si>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</si>
  <si>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</si>
  <si>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</si>
  <si>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</si>
  <si>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</si>
  <si>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</si>
  <si>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</si>
  <si>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</si>
  <si>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</si>
  <si>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</si>
  <si>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</si>
  <si>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</si>
  <si>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</si>
  <si>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</si>
  <si>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</si>
  <si>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</si>
  <si>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</si>
  <si>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</si>
  <si>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</si>
  <si>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</si>
  <si>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</si>
  <si>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</si>
  <si>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</si>
  <si>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</si>
  <si>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</si>
  <si>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</si>
  <si>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</si>
  <si>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</si>
  <si>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</si>
  <si>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</si>
  <si>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</si>
  <si>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</si>
  <si>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</si>
  <si>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</si>
  <si>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</si>
  <si>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</si>
  <si>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</si>
  <si>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</si>
  <si>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</si>
  <si>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</si>
  <si>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</si>
  <si>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</si>
  <si>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</si>
  <si>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</si>
  <si>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</si>
  <si>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</si>
  <si>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</si>
  <si>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</si>
  <si>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</si>
  <si>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</si>
  <si>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</si>
  <si>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</si>
  <si>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</si>
  <si>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</si>
  <si>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</si>
  <si>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</si>
  <si>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</si>
  <si>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</si>
  <si>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</si>
  <si>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</si>
  <si>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</si>
  <si>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</si>
  <si>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</si>
  <si>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</si>
  <si>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</si>
  <si>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</si>
  <si>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</si>
  <si>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</si>
  <si>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</si>
  <si>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</si>
  <si>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</si>
  <si>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</si>
  <si>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</si>
  <si>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</si>
  <si>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</si>
  <si>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</si>
  <si>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</si>
  <si>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</si>
  <si>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</si>
  <si>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</si>
  <si>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</si>
  <si>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</si>
  <si>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</si>
  <si>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</si>
  <si>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</si>
  <si>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</si>
  <si>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</si>
  <si>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</si>
  <si>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</si>
  <si>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</si>
  <si>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</si>
  <si>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</si>
  <si>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</si>
  <si>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</si>
  <si>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</si>
  <si>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</si>
  <si>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</si>
  <si>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</si>
  <si>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</si>
  <si>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</si>
  <si>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</si>
  <si>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</si>
  <si>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</si>
  <si>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</si>
  <si>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</si>
  <si>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</si>
  <si>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</si>
  <si>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</si>
  <si>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</si>
  <si>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</si>
  <si>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</si>
  <si>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</si>
  <si>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</si>
  <si>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</si>
  <si>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</si>
  <si>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</si>
  <si>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</si>
  <si>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</si>
  <si>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</si>
  <si>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</si>
  <si>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</si>
  <si>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</si>
  <si>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</si>
  <si>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</si>
  <si>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</si>
  <si>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</si>
  <si>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</si>
  <si>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</si>
  <si>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</si>
  <si>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</si>
  <si>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</si>
  <si>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</si>
  <si>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</si>
  <si>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</si>
  <si>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</si>
  <si>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</si>
  <si>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</si>
  <si>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</si>
  <si>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</si>
  <si>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</si>
  <si>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</si>
  <si>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</si>
  <si>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</si>
  <si>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</si>
  <si>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</si>
  <si>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</si>
  <si>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</si>
  <si>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</si>
  <si>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</si>
  <si>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</si>
  <si>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</si>
  <si>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</si>
  <si>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</si>
  <si>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</si>
  <si>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</si>
  <si>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</si>
  <si>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</si>
  <si>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</si>
  <si>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</si>
  <si>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</si>
  <si>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</si>
  <si>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</si>
  <si>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</si>
  <si>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</si>
  <si>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</si>
  <si>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</si>
  <si>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</si>
  <si>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</si>
  <si>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</si>
  <si>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</si>
  <si>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</si>
  <si>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</si>
  <si>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</si>
  <si>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</si>
  <si>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</si>
  <si>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</si>
  <si>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</si>
  <si>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</si>
  <si>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</si>
  <si>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</si>
  <si>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</si>
  <si>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</si>
  <si>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</si>
  <si>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</si>
  <si>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</si>
  <si>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</si>
  <si>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</si>
  <si>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</si>
  <si>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</si>
  <si>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</si>
  <si>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</si>
  <si>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</si>
  <si>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</si>
  <si>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</si>
  <si>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</si>
  <si>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</si>
  <si>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</si>
  <si>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</si>
  <si>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</si>
  <si>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</si>
  <si>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</si>
  <si>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</si>
  <si>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</si>
  <si>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</si>
  <si>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</si>
  <si>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</si>
  <si>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</si>
  <si>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</si>
  <si>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</si>
  <si>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</si>
  <si>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</si>
  <si>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</si>
  <si>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</si>
  <si>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</si>
  <si>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</si>
  <si>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</si>
  <si>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</si>
  <si>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</si>
  <si>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</si>
  <si>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</si>
  <si>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</si>
  <si>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</si>
  <si>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</si>
  <si>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</si>
  <si>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</si>
  <si>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</si>
  <si>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</si>
  <si>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</si>
  <si>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</si>
  <si>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</si>
  <si>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</si>
  <si>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</si>
  <si>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</si>
  <si>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</si>
  <si>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</si>
  <si>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</si>
  <si>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</si>
  <si>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</si>
  <si>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</si>
  <si>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</si>
  <si>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</si>
  <si>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</si>
  <si>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</si>
  <si>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</si>
  <si>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</si>
  <si>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</si>
  <si>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</si>
  <si>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</si>
  <si>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</si>
  <si>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</si>
  <si>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</si>
  <si>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</si>
  <si>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</si>
  <si>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</si>
  <si>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</si>
  <si>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</si>
  <si>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</si>
  <si>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</si>
  <si>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</si>
  <si>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</si>
  <si>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</si>
  <si>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</si>
  <si>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</si>
  <si>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</si>
  <si>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</si>
  <si>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</si>
  <si>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</si>
  <si>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</si>
  <si>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</si>
  <si>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</si>
  <si>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</si>
  <si>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</si>
  <si>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</si>
  <si>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</si>
  <si>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</si>
  <si>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</si>
  <si>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</si>
  <si>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</si>
  <si>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</si>
  <si>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</si>
  <si>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</si>
  <si>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</si>
  <si>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</si>
  <si>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</si>
  <si>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</si>
  <si>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</si>
  <si>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</si>
  <si>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</si>
  <si>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</si>
  <si>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</si>
  <si>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</si>
  <si>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</si>
  <si>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</si>
  <si>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</si>
  <si>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</si>
  <si>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</si>
  <si>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</si>
  <si>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</si>
  <si>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</si>
  <si>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</si>
  <si>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</si>
  <si>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</si>
  <si>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</si>
  <si>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</si>
  <si>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</si>
  <si>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</si>
  <si>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</si>
  <si>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</si>
  <si>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</si>
  <si>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</si>
  <si>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</si>
  <si>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</si>
  <si>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</si>
  <si>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</si>
  <si>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</si>
  <si>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</si>
  <si>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</si>
  <si>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</si>
  <si>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</si>
  <si>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</si>
  <si>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</si>
  <si>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</si>
  <si>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</si>
  <si>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</si>
  <si>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</si>
  <si>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</si>
  <si>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</si>
  <si>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</si>
  <si>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</si>
  <si>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</si>
  <si>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</si>
  <si>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</si>
  <si>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</si>
  <si>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</si>
  <si>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</si>
  <si>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</si>
  <si>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</si>
  <si>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</si>
  <si>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</si>
  <si>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</si>
  <si>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</si>
  <si>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</si>
  <si>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</si>
  <si>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</si>
  <si>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</si>
  <si>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</si>
  <si>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</si>
  <si>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</si>
  <si>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</si>
  <si>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</si>
  <si>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</si>
  <si>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</si>
  <si>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</si>
  <si>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</si>
  <si>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</si>
  <si>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</si>
  <si>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</si>
  <si>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</si>
  <si>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</si>
  <si>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</si>
  <si>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</si>
  <si>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</si>
  <si>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</si>
  <si>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</si>
  <si>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</si>
  <si>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</si>
  <si>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</si>
  <si>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</si>
  <si>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</si>
  <si>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</si>
  <si>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</si>
  <si>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</si>
  <si>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</si>
  <si>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</si>
  <si>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</si>
  <si>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</si>
  <si>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</si>
  <si>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</si>
  <si>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</si>
  <si>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</si>
  <si>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</si>
  <si>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</si>
  <si>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</si>
  <si>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</si>
  <si>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</si>
  <si>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</si>
  <si>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</si>
  <si>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</si>
  <si>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</si>
  <si>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</si>
  <si>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</si>
  <si>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</si>
  <si>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</si>
  <si>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</si>
  <si>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</si>
  <si>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</si>
  <si>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</si>
  <si>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</si>
  <si>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</si>
  <si>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</si>
  <si>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</si>
  <si>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</si>
  <si>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</si>
  <si>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</si>
  <si>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</si>
  <si>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</si>
  <si>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</si>
  <si>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</si>
  <si>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</si>
  <si>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</si>
  <si>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</si>
  <si>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</si>
  <si>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</si>
  <si>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</si>
  <si>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</si>
  <si>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</si>
  <si>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</si>
  <si>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</si>
  <si>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</si>
  <si>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</si>
  <si>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</si>
  <si>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</si>
  <si>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</si>
  <si>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</si>
  <si>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</si>
  <si>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</si>
  <si>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</si>
  <si>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</si>
  <si>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</si>
  <si>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</si>
  <si>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</si>
  <si>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</si>
  <si>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</si>
  <si>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</si>
  <si>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</si>
  <si>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</si>
  <si>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</si>
  <si>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</si>
  <si>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</si>
  <si>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</si>
  <si>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</si>
  <si>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</si>
  <si>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</si>
  <si>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</si>
  <si>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</si>
  <si>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</si>
  <si>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</si>
  <si>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</si>
  <si>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</si>
  <si>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</si>
  <si>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</si>
  <si>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</si>
  <si>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</si>
  <si>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</si>
  <si>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</si>
  <si>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</si>
  <si>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</si>
  <si>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</si>
  <si>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</si>
  <si>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</si>
  <si>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</si>
  <si>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</si>
  <si>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</si>
  <si>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</si>
  <si>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</si>
  <si>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</si>
  <si>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</si>
  <si>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</si>
  <si>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</si>
  <si>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</si>
  <si>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</si>
  <si>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</si>
  <si>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</si>
  <si>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</si>
  <si>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</si>
  <si>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</si>
  <si>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</si>
  <si>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</si>
  <si>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</si>
  <si>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</si>
  <si>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</si>
  <si>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</si>
  <si>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</si>
  <si>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</si>
  <si>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</si>
  <si>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</si>
  <si>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</si>
  <si>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</si>
  <si>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</si>
  <si>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</si>
  <si>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</si>
  <si>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</si>
  <si>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</si>
  <si>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</si>
  <si>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</si>
  <si>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</si>
  <si>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</si>
  <si>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</si>
  <si>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</si>
  <si>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</si>
  <si>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</si>
  <si>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</si>
  <si>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</si>
  <si>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</si>
  <si>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</si>
  <si>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</si>
  <si>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</si>
  <si>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</si>
  <si>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</si>
  <si>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</si>
  <si>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</si>
  <si>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</si>
  <si>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</si>
  <si>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</si>
  <si>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</si>
  <si>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</si>
  <si>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</si>
  <si>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</si>
  <si>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</si>
  <si>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</si>
  <si>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</si>
  <si>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</si>
  <si>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</si>
  <si>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</si>
  <si>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</si>
  <si>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</si>
  <si>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</si>
  <si>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</si>
  <si>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</si>
  <si>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</si>
  <si>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</si>
  <si>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</si>
  <si>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</si>
  <si>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</si>
  <si>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</si>
  <si>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</si>
  <si>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</si>
  <si>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</si>
  <si>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</si>
  <si>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</si>
  <si>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</si>
  <si>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</si>
  <si>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</si>
  <si>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</si>
  <si>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</si>
  <si>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</si>
  <si>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</si>
  <si>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</si>
  <si>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</si>
  <si>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</si>
  <si>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</si>
  <si>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</si>
  <si>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</si>
  <si>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</si>
  <si>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</si>
  <si>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</si>
  <si>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</si>
  <si>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</si>
  <si>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</si>
  <si>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</si>
  <si>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</si>
  <si>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</si>
  <si>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</si>
  <si>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</si>
  <si>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</si>
  <si>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</si>
  <si>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</si>
  <si>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</si>
  <si>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</si>
  <si>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</si>
  <si>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</si>
  <si>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</si>
  <si>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</si>
  <si>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</si>
  <si>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</si>
  <si>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</si>
  <si>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</si>
  <si>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</si>
  <si>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</si>
  <si>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</si>
  <si>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</si>
  <si>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</si>
  <si>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</si>
  <si>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</si>
  <si>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</si>
  <si>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</si>
  <si>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</si>
  <si>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</si>
  <si>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</si>
  <si>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</si>
  <si>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</si>
  <si>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</si>
  <si>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</si>
  <si>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</si>
  <si>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</si>
  <si>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</si>
  <si>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</si>
  <si>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</si>
  <si>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</si>
  <si>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</si>
  <si>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</si>
  <si>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</si>
  <si>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</si>
  <si>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</si>
  <si>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</si>
  <si>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</si>
  <si>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</si>
  <si>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</si>
  <si>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</si>
  <si>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</si>
  <si>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</si>
  <si>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</si>
  <si>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</si>
  <si>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</si>
  <si>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</si>
  <si>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</si>
  <si>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</si>
  <si>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</si>
  <si>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</si>
  <si>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</si>
  <si>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</si>
  <si>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</si>
  <si>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</si>
  <si>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</si>
  <si>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</si>
  <si>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</si>
  <si>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</si>
  <si>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</si>
  <si>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</si>
  <si>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</si>
  <si>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</si>
  <si>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</si>
  <si>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</si>
  <si>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</si>
  <si>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</si>
  <si>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</si>
  <si>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</si>
  <si>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</si>
  <si>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</si>
  <si>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</si>
  <si>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</si>
  <si>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</si>
  <si>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</si>
  <si>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</si>
  <si>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</si>
  <si>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</si>
  <si>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</si>
  <si>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</si>
  <si>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</si>
  <si>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</si>
  <si>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</si>
  <si>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</si>
  <si>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</si>
  <si>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</si>
  <si>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</si>
  <si>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</si>
  <si>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</si>
  <si>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</si>
  <si>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</si>
  <si>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</si>
  <si>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</si>
  <si>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</si>
  <si>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</si>
  <si>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</si>
  <si>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</si>
  <si>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</si>
  <si>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</si>
  <si>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</si>
  <si>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</si>
  <si>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</si>
  <si>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</si>
  <si>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</si>
  <si>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</si>
  <si>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</si>
  <si>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</si>
  <si>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</si>
  <si>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</si>
  <si>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</si>
  <si>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</si>
  <si>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</si>
  <si>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</si>
  <si>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</si>
  <si>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</si>
  <si>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</si>
  <si>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</si>
  <si>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</si>
  <si>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</si>
  <si>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</si>
  <si>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</si>
  <si>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</si>
  <si>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</si>
  <si>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</si>
  <si>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</si>
  <si>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</si>
  <si>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</si>
  <si>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</si>
  <si>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</si>
  <si>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</si>
  <si>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</si>
  <si>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</si>
  <si>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</si>
  <si>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</si>
  <si>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</si>
  <si>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</si>
  <si>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</si>
  <si>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</si>
  <si>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</si>
  <si>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</si>
  <si>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</si>
  <si>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</si>
  <si>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</si>
  <si>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</si>
  <si>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</si>
  <si>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</si>
  <si>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</si>
  <si>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</si>
  <si>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</si>
  <si>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</si>
  <si>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</si>
  <si>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</si>
  <si>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</si>
  <si>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</si>
  <si>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</si>
  <si>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</si>
  <si>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</si>
  <si>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</si>
  <si>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</si>
  <si>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</si>
  <si>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</si>
  <si>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</si>
  <si>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</si>
  <si>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</si>
  <si>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</si>
  <si>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</si>
  <si>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</si>
  <si>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</si>
  <si>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</si>
  <si>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</si>
  <si>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</si>
  <si>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</si>
  <si>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</si>
  <si>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</si>
  <si>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</si>
  <si>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</si>
  <si>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</si>
  <si>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</si>
  <si>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</si>
  <si>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</si>
  <si>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</si>
  <si>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</si>
  <si>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</si>
  <si>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</si>
  <si>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</si>
  <si>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</si>
  <si>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</si>
  <si>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</si>
  <si>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</si>
  <si>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</si>
  <si>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</si>
  <si>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</si>
  <si>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</si>
  <si>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</si>
  <si>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</si>
  <si>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</si>
  <si>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</si>
  <si>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</si>
  <si>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</si>
  <si>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</si>
  <si>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</si>
  <si>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</si>
  <si>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</si>
  <si>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</si>
  <si>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</si>
  <si>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</si>
  <si>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</si>
  <si>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</si>
  <si>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</si>
  <si>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</si>
  <si>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</si>
  <si>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</si>
  <si>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</si>
  <si>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</si>
  <si>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</si>
  <si>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</si>
  <si>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</si>
  <si>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</si>
  <si>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</si>
  <si>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</si>
  <si>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</si>
  <si>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</si>
  <si>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</si>
  <si>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</si>
  <si>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</si>
  <si>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</si>
  <si>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</si>
  <si>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</si>
  <si>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</si>
  <si>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</si>
  <si>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</si>
  <si>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</si>
  <si>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</si>
  <si>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</si>
  <si>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</si>
  <si>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</si>
  <si>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</si>
  <si>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</si>
  <si>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</si>
  <si>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</si>
  <si>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</si>
  <si>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</si>
  <si>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</si>
  <si>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</si>
  <si>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</si>
  <si>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</si>
  <si>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</si>
  <si>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</si>
  <si>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</si>
  <si>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</si>
  <si>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</si>
  <si>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</si>
  <si>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</si>
  <si>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</si>
  <si>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</si>
  <si>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</si>
  <si>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</si>
  <si>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</si>
  <si>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</si>
  <si>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</si>
  <si>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</si>
  <si>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</si>
  <si>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</si>
  <si>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</si>
  <si>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</si>
  <si>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</si>
  <si>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</si>
  <si>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</si>
  <si>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</si>
  <si>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</si>
  <si>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</si>
  <si>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</si>
  <si>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</si>
  <si>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</si>
  <si>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</si>
  <si>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</si>
  <si>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</si>
  <si>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</si>
  <si>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</si>
  <si>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</si>
  <si>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</si>
  <si>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</si>
  <si>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</si>
  <si>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</si>
  <si>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</si>
  <si>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</si>
  <si>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</si>
  <si>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</si>
  <si>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</si>
  <si>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</si>
  <si>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</si>
  <si>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</si>
  <si>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</si>
  <si>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</si>
  <si>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</si>
  <si>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</si>
  <si>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</si>
  <si>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</si>
  <si>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</si>
  <si>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</si>
  <si>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</si>
  <si>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</si>
  <si>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</si>
  <si>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</si>
  <si>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</si>
  <si>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</si>
  <si>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</si>
  <si>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</si>
  <si>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</si>
  <si>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</si>
  <si>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</si>
  <si>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</si>
  <si>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</si>
  <si>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</si>
  <si>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</si>
  <si>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</si>
  <si>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</si>
  <si>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</si>
  <si>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</si>
  <si>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</si>
  <si>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</si>
  <si>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</si>
  <si>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</si>
  <si>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</si>
  <si>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</si>
  <si>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</si>
  <si>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</si>
  <si>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</si>
  <si>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</si>
  <si>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</si>
  <si>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</si>
  <si>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</si>
  <si>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</si>
  <si>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</si>
  <si>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</si>
  <si>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</si>
  <si>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</si>
  <si>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</si>
  <si>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</si>
  <si>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</si>
  <si>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</si>
  <si>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</si>
  <si>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</si>
  <si>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</si>
  <si>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</si>
  <si>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</si>
  <si>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</si>
  <si>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</si>
  <si>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</si>
  <si>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</si>
  <si>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</si>
  <si>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</si>
  <si>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</si>
  <si>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</si>
  <si>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</si>
  <si>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</si>
  <si>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</si>
  <si>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</si>
  <si>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</si>
  <si>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</si>
  <si>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</si>
  <si>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</si>
  <si>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</si>
  <si>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</si>
  <si>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</si>
  <si>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</si>
  <si>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</si>
  <si>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</si>
  <si>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</si>
  <si>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</si>
  <si>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</si>
  <si>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</si>
  <si>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</si>
  <si>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</si>
  <si>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</si>
  <si>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</si>
  <si>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</si>
  <si>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</si>
  <si>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</si>
  <si>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</si>
  <si>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</si>
  <si>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</si>
  <si>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</si>
  <si>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</si>
  <si>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</si>
  <si>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</si>
  <si>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</si>
  <si>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</si>
  <si>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</si>
  <si>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</si>
  <si>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</si>
  <si>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</si>
  <si>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</si>
  <si>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</si>
  <si>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</si>
  <si>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</si>
  <si>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</si>
  <si>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</si>
  <si>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</si>
  <si>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</si>
  <si>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</si>
  <si>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</si>
  <si>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</si>
  <si>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</si>
  <si>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</si>
  <si>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</si>
  <si>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</si>
  <si>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</si>
  <si>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</si>
  <si>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</si>
  <si>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</si>
  <si>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</si>
  <si>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</si>
  <si>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</si>
  <si>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</si>
  <si>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</si>
  <si>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</si>
  <si>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</si>
  <si>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</si>
  <si>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</si>
  <si>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</si>
  <si>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</si>
  <si>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</si>
  <si>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</si>
  <si>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</si>
  <si>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</si>
  <si>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</si>
  <si>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</si>
  <si>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</si>
  <si>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</si>
  <si>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</si>
  <si>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</si>
  <si>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</si>
  <si>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</si>
  <si>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</si>
  <si>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</si>
  <si>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</si>
  <si>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</si>
  <si>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</si>
  <si>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</si>
  <si>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</si>
  <si>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</si>
  <si>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</si>
  <si>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</si>
  <si>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</si>
  <si>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</si>
  <si>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</si>
  <si>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</si>
  <si>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</si>
  <si>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</si>
  <si>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</si>
  <si>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</si>
  <si>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</si>
  <si>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</si>
  <si>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</si>
  <si>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</si>
  <si>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</si>
  <si>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</si>
  <si>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</si>
  <si>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</si>
  <si>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</si>
  <si>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</si>
  <si>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</si>
  <si>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</si>
  <si>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</si>
  <si>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</si>
  <si>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</si>
  <si>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</si>
  <si>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</si>
  <si>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</si>
  <si>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</si>
  <si>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</si>
  <si>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</si>
  <si>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</si>
  <si>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</si>
  <si>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</si>
  <si>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</si>
  <si>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</si>
  <si>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</si>
  <si>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</si>
  <si>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</si>
  <si>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</si>
  <si>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</si>
  <si>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</si>
  <si>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</si>
  <si>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</si>
  <si>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</si>
  <si>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</si>
  <si>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</si>
  <si>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</si>
  <si>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</si>
  <si>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</si>
  <si>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</si>
  <si>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</si>
  <si>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</si>
  <si>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</si>
  <si>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</si>
  <si>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</si>
  <si>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</si>
  <si>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</si>
  <si>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</si>
  <si>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</si>
  <si>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</si>
  <si>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</si>
  <si>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</si>
  <si>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</si>
  <si>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</si>
  <si>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</si>
  <si>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</si>
  <si>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</si>
  <si>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</si>
  <si>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</si>
  <si>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</si>
  <si>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</si>
  <si>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</si>
  <si>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</si>
  <si>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</si>
  <si>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</si>
  <si>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</si>
  <si>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</si>
  <si>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</si>
  <si>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</si>
  <si>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</si>
  <si>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</si>
  <si>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</si>
  <si>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</si>
  <si>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</si>
  <si>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</si>
  <si>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</si>
  <si>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</si>
  <si>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</si>
  <si>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</si>
  <si>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</si>
  <si>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</si>
  <si>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</si>
  <si>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</si>
  <si>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</si>
  <si>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</si>
  <si>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</si>
  <si>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</si>
  <si>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</si>
  <si>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</si>
  <si>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</si>
  <si>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</si>
  <si>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</si>
  <si>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</si>
  <si>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</si>
  <si>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</si>
  <si>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</si>
  <si>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</si>
  <si>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</si>
  <si>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</si>
  <si>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</si>
  <si>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</si>
  <si>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</si>
  <si>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</si>
  <si>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</si>
  <si>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</si>
  <si>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</si>
  <si>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</si>
  <si>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</si>
  <si>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</si>
  <si>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</si>
  <si>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</si>
  <si>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</si>
  <si>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</si>
  <si>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</si>
  <si>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</si>
  <si>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</si>
  <si>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</si>
  <si>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</si>
  <si>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</si>
  <si>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</si>
  <si>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</si>
  <si>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</si>
  <si>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</si>
  <si>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</si>
  <si>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</si>
  <si>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</si>
  <si>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</si>
  <si>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</si>
  <si>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</si>
  <si>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</si>
  <si>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</si>
  <si>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</si>
  <si>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</si>
  <si>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</si>
  <si>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</si>
  <si>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</si>
  <si>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</si>
  <si>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</si>
  <si>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</si>
  <si>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</si>
  <si>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</si>
  <si>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</si>
  <si>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</si>
  <si>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</si>
  <si>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</si>
  <si>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</si>
  <si>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</si>
  <si>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</si>
  <si>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</si>
  <si>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</si>
  <si>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</si>
  <si>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</si>
  <si>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</si>
  <si>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</si>
  <si>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</si>
  <si>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</si>
  <si>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</si>
  <si>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</si>
  <si>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</si>
  <si>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</si>
  <si>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</si>
  <si>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</si>
  <si>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</si>
  <si>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</si>
  <si>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</si>
  <si>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</si>
  <si>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</si>
  <si>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</si>
  <si>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</si>
  <si>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</si>
  <si>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</si>
  <si>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</si>
  <si>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</si>
  <si>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</si>
  <si>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</si>
  <si>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</si>
  <si>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</si>
  <si>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</si>
  <si>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</si>
  <si>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</si>
  <si>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</si>
  <si>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</si>
  <si>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</si>
  <si>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</si>
  <si>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</si>
  <si>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</si>
  <si>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</si>
  <si>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</si>
  <si>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</si>
  <si>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</si>
  <si>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</si>
  <si>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</si>
  <si>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</si>
  <si>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</si>
  <si>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</si>
  <si>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</si>
  <si>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</si>
  <si>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</si>
  <si>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</si>
  <si>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</si>
  <si>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</si>
  <si>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</si>
  <si>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</si>
  <si>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</si>
  <si>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</si>
  <si>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</si>
  <si>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</si>
  <si>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</si>
  <si>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</si>
  <si>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</si>
  <si>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</si>
  <si>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</si>
  <si>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</si>
  <si>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</si>
  <si>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</si>
  <si>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</si>
  <si>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</si>
  <si>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</si>
  <si>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</si>
  <si>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</si>
  <si>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</si>
  <si>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</si>
  <si>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</si>
  <si>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</si>
  <si>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</si>
  <si>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</si>
  <si>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</si>
  <si>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</si>
  <si>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</si>
  <si>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</si>
  <si>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</si>
  <si>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</si>
  <si>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</si>
  <si>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</si>
  <si>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</si>
  <si>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</si>
  <si>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</si>
  <si>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</si>
  <si>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</si>
  <si>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</si>
  <si>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</si>
  <si>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</si>
  <si>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</si>
  <si>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</si>
  <si>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</si>
  <si>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</si>
  <si>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</si>
  <si>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</si>
  <si>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</si>
  <si>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</si>
  <si>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</si>
  <si>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</si>
  <si>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</si>
  <si>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</si>
  <si>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</si>
  <si>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</si>
  <si>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</si>
  <si>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</si>
  <si>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</si>
  <si>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</si>
  <si>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</si>
  <si>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</si>
  <si>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</si>
  <si>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</si>
  <si>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</si>
  <si>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</si>
  <si>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</si>
  <si>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</si>
  <si>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</si>
  <si>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</si>
  <si>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</si>
  <si>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</si>
  <si>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</si>
  <si>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</si>
  <si>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</si>
  <si>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</si>
  <si>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</si>
  <si>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</si>
  <si>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</si>
  <si>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</si>
  <si>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</si>
  <si>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</si>
  <si>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</si>
  <si>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</si>
  <si>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</si>
  <si>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</si>
  <si>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</si>
  <si>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</si>
  <si>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</si>
  <si>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</si>
  <si>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</si>
  <si>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</si>
  <si>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</si>
  <si>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</si>
  <si>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</si>
  <si>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</si>
  <si>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</si>
  <si>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</si>
  <si>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</si>
  <si>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</si>
  <si>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</si>
  <si>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</si>
  <si>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</si>
  <si>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</si>
  <si>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</si>
  <si>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</si>
  <si>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</si>
  <si>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</si>
  <si>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</si>
  <si>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</si>
  <si>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</si>
  <si>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</si>
  <si>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</si>
  <si>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</si>
  <si>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</si>
  <si>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</si>
  <si>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</si>
  <si>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</si>
  <si>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</si>
  <si>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</si>
  <si>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</si>
  <si>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</si>
  <si>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</si>
  <si>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</si>
  <si>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</si>
  <si>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</si>
  <si>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</si>
  <si>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</si>
  <si>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</si>
  <si>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</si>
  <si>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</si>
  <si>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</si>
  <si>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</si>
  <si>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</si>
  <si>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</si>
  <si>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</si>
  <si>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</si>
  <si>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</si>
  <si>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</si>
  <si>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</si>
  <si>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</si>
  <si>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</si>
  <si>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</si>
  <si>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</si>
  <si>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</si>
  <si>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</si>
  <si>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</si>
  <si>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</si>
  <si>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</si>
  <si>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</si>
  <si>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</si>
  <si>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</si>
  <si>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</si>
  <si>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</si>
  <si>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</si>
  <si>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</si>
  <si>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</si>
  <si>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</si>
  <si>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</si>
  <si>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</si>
  <si>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</si>
  <si>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</si>
  <si>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</si>
  <si>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</si>
  <si>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</si>
  <si>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</si>
  <si>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</si>
  <si>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</si>
  <si>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</si>
  <si>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</si>
  <si>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</si>
  <si>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</si>
  <si>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</si>
  <si>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</si>
  <si>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</si>
  <si>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</si>
  <si>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</si>
  <si>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</si>
  <si>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</si>
  <si>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</si>
  <si>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</si>
  <si>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</si>
  <si>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</si>
  <si>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</si>
  <si>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</si>
  <si>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</si>
  <si>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</si>
  <si>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</si>
  <si>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</si>
  <si>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</si>
  <si>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</si>
  <si>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</si>
  <si>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</si>
  <si>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</si>
  <si>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</si>
  <si>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</si>
  <si>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</si>
  <si>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</si>
  <si>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</si>
  <si>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</si>
  <si>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</si>
  <si>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</si>
  <si>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</si>
  <si>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</si>
  <si>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</si>
  <si>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</si>
  <si>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</si>
  <si>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</si>
  <si>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</si>
  <si>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</si>
  <si>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</si>
  <si>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</si>
  <si>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</si>
  <si>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</si>
  <si>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</si>
  <si>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</si>
  <si>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</si>
  <si>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</si>
  <si>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</si>
  <si>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</si>
  <si>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</si>
  <si>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</si>
  <si>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</si>
  <si>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</si>
  <si>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</si>
  <si>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</si>
  <si>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</si>
  <si>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</si>
  <si>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</si>
  <si>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</si>
  <si>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</si>
  <si>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</si>
  <si>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</si>
  <si>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</si>
  <si>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</si>
  <si>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</si>
  <si>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</si>
  <si>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</si>
  <si>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</si>
  <si>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</si>
  <si>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</si>
  <si>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</si>
  <si>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</si>
  <si>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</si>
  <si>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</si>
  <si>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</si>
  <si>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</si>
  <si>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</si>
  <si>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</si>
  <si>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</si>
  <si>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</si>
  <si>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</si>
  <si>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</si>
  <si>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</si>
  <si>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</si>
  <si>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</si>
  <si>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</si>
  <si>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</si>
  <si>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</si>
  <si>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</si>
  <si>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</si>
  <si>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</si>
  <si>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</si>
  <si>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</si>
  <si>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</si>
  <si>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</si>
  <si>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</si>
  <si>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</si>
  <si>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</si>
  <si>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</si>
  <si>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</si>
  <si>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</si>
  <si>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</si>
  <si>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</si>
  <si>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</si>
  <si>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</si>
  <si>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</si>
  <si>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</si>
  <si>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</si>
  <si>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</si>
  <si>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</si>
  <si>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</si>
  <si>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</si>
  <si>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</si>
  <si>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</si>
  <si>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</si>
  <si>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</si>
  <si>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</si>
  <si>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</si>
  <si>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</si>
  <si>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</si>
  <si>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</si>
  <si>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</si>
  <si>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</si>
  <si>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</si>
  <si>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</si>
  <si>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</si>
  <si>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</si>
  <si>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</si>
  <si>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</si>
  <si>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</si>
  <si>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</si>
  <si>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</si>
  <si>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</si>
  <si>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</si>
  <si>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</si>
  <si>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</si>
  <si>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</si>
  <si>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</si>
  <si>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</si>
  <si>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</si>
  <si>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</si>
  <si>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</si>
  <si>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</si>
  <si>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</si>
  <si>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</si>
  <si>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</si>
  <si>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</si>
  <si>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</si>
  <si>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</si>
  <si>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</si>
  <si>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</si>
  <si>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</si>
  <si>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</si>
  <si>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</si>
  <si>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</si>
  <si>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</si>
  <si>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</si>
  <si>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</si>
  <si>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</si>
  <si>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</si>
  <si>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</si>
  <si>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</si>
  <si>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</si>
  <si>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</si>
  <si>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</si>
  <si>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</si>
  <si>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</si>
  <si>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</si>
  <si>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</si>
  <si>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</si>
  <si>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</si>
  <si>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</si>
  <si>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</si>
  <si>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</si>
  <si>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</si>
  <si>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</si>
  <si>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</si>
  <si>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</si>
  <si>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</si>
  <si>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</si>
  <si>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</si>
  <si>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</si>
  <si>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</si>
  <si>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</si>
  <si>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</si>
  <si>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</si>
  <si>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</si>
  <si>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</si>
  <si>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</si>
  <si>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</si>
  <si>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</si>
  <si>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</si>
  <si>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</si>
  <si>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</si>
  <si>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</si>
  <si>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</si>
  <si>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</si>
  <si>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</si>
  <si>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</si>
  <si>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</si>
  <si>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</si>
  <si>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</si>
  <si>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</si>
  <si>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</si>
  <si>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</si>
  <si>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</si>
  <si>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</si>
  <si>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</si>
  <si>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</si>
  <si>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</si>
  <si>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</si>
  <si>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</si>
  <si>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</si>
  <si>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</si>
  <si>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</si>
  <si>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</si>
  <si>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</si>
  <si>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</si>
  <si>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</si>
  <si>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</si>
  <si>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</si>
  <si>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</si>
  <si>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</si>
  <si>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</si>
  <si>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</si>
  <si>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</si>
  <si>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</si>
  <si>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</si>
  <si>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</si>
  <si>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</si>
  <si>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</si>
  <si>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</si>
  <si>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</si>
  <si>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</si>
  <si>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</si>
  <si>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</si>
  <si>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</si>
  <si>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</si>
  <si>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</si>
  <si>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</si>
  <si>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</si>
  <si>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</si>
  <si>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</si>
  <si>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</si>
  <si>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</si>
  <si>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</si>
  <si>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</si>
  <si>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</si>
  <si>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</si>
  <si>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</si>
  <si>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</si>
  <si>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</si>
  <si>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</si>
  <si>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</si>
  <si>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</si>
  <si>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</si>
  <si>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</si>
  <si>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</si>
  <si>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</si>
  <si>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</si>
  <si>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</si>
  <si>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</si>
  <si>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</si>
  <si>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</si>
  <si>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</si>
  <si>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</si>
  <si>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</si>
  <si>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</si>
  <si>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</si>
  <si>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</si>
  <si>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</si>
  <si>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</si>
  <si>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</si>
  <si>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</si>
  <si>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</si>
  <si>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</si>
  <si>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</si>
  <si>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</si>
  <si>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</si>
  <si>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</si>
  <si>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</si>
  <si>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</si>
  <si>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</si>
  <si>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</si>
  <si>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</si>
  <si>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</si>
  <si>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</si>
  <si>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</si>
  <si>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</si>
  <si>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</si>
  <si>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</si>
  <si>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</si>
  <si>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</si>
  <si>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</si>
  <si>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</si>
  <si>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</si>
  <si>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</si>
  <si>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</si>
  <si>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</si>
  <si>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</si>
  <si>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</si>
  <si>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</si>
  <si>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</si>
  <si>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</si>
  <si>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</si>
  <si>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</si>
  <si>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</si>
  <si>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</si>
  <si>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</si>
  <si>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</si>
  <si>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</si>
  <si>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</si>
  <si>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</si>
  <si>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</si>
  <si>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</si>
  <si>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</si>
  <si>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</si>
  <si>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</si>
  <si>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</si>
  <si>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</si>
  <si>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</si>
  <si>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</si>
  <si>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</si>
  <si>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</si>
  <si>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</si>
  <si>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</si>
  <si>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</si>
  <si>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</si>
  <si>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</si>
  <si>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</si>
  <si>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</si>
  <si>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</si>
  <si>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</si>
  <si>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</si>
  <si>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</si>
  <si>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</si>
  <si>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</si>
  <si>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</si>
  <si>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</si>
  <si>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</si>
  <si>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</si>
  <si>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</si>
  <si>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</si>
  <si>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</si>
  <si>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</si>
  <si>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</si>
  <si>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</si>
  <si>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</si>
  <si>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</si>
  <si>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</si>
  <si>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</si>
  <si>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</si>
  <si>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</si>
  <si>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</si>
  <si>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</si>
  <si>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</si>
  <si>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</si>
  <si>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</si>
  <si>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</si>
  <si>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</si>
  <si>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</si>
  <si>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</si>
  <si>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</si>
  <si>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</si>
  <si>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</si>
  <si>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</si>
  <si>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</si>
  <si>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</si>
  <si>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</si>
  <si>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</si>
  <si>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</si>
  <si>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</si>
  <si>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</si>
  <si>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</si>
  <si>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</si>
  <si>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</si>
  <si>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</si>
  <si>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</si>
  <si>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</si>
  <si>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</si>
  <si>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</si>
  <si>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</si>
  <si>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</si>
  <si>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</si>
  <si>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</si>
  <si>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</si>
  <si>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</si>
  <si>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</si>
  <si>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</si>
  <si>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</si>
  <si>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</si>
  <si>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</si>
  <si>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</si>
  <si>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</si>
  <si>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</si>
  <si>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</si>
  <si>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</si>
  <si>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</si>
  <si>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</si>
  <si>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</si>
  <si>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</si>
  <si>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</si>
  <si>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</si>
  <si>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</si>
  <si>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</si>
  <si>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</si>
  <si>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</si>
  <si>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</si>
  <si>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</si>
  <si>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</si>
  <si>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</si>
  <si>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</si>
  <si>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</si>
  <si>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</si>
  <si>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</si>
  <si>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</si>
  <si>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</si>
  <si>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</si>
  <si>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</si>
  <si>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</si>
  <si>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</si>
  <si>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</si>
  <si>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</si>
  <si>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</si>
  <si>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</si>
  <si>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</si>
  <si>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</si>
  <si>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</si>
  <si>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</si>
  <si>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</si>
  <si>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</si>
  <si>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</si>
  <si>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</si>
  <si>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</si>
  <si>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</si>
  <si>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</si>
  <si>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</si>
  <si>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</si>
  <si>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</si>
  <si>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</si>
  <si>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</si>
  <si>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</si>
  <si>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</si>
  <si>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</si>
  <si>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</si>
  <si>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</si>
  <si>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</si>
  <si>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</si>
  <si>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</si>
  <si>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</si>
  <si>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</si>
  <si>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</si>
  <si>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</si>
  <si>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</si>
  <si>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</si>
  <si>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</si>
  <si>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</si>
  <si>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</si>
  <si>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</si>
  <si>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</si>
  <si>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</si>
  <si>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</si>
  <si>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</si>
  <si>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</si>
  <si>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</si>
  <si>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</si>
  <si>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</si>
  <si>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</si>
  <si>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</si>
  <si>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</si>
  <si>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</si>
  <si>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</si>
  <si>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</si>
  <si>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</si>
  <si>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</si>
  <si>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</si>
  <si>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</si>
  <si>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</si>
  <si>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</si>
  <si>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</si>
  <si>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</si>
  <si>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</si>
  <si>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</si>
  <si>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</si>
  <si>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</si>
  <si>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</si>
  <si>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</si>
  <si>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</si>
  <si>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</si>
  <si>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</si>
  <si>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</si>
  <si>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</si>
  <si>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</si>
  <si>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</si>
  <si>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</si>
  <si>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</si>
  <si>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</si>
  <si>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</si>
  <si>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</si>
  <si>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</si>
  <si>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</si>
  <si>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</si>
  <si>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</si>
  <si>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</si>
  <si>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</si>
  <si>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</si>
  <si>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</si>
  <si>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</si>
  <si>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</si>
  <si>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</si>
  <si>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</si>
  <si>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</si>
  <si>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</si>
  <si>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</si>
  <si>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</si>
  <si>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</si>
  <si>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</si>
  <si>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</si>
  <si>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</si>
  <si>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</si>
  <si>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</si>
  <si>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</si>
  <si>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</si>
  <si>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</si>
  <si>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</si>
  <si>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</si>
  <si>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</si>
  <si>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</si>
  <si>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</si>
  <si>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</si>
  <si>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</si>
  <si>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</si>
  <si>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</si>
  <si>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</si>
  <si>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</si>
  <si>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</si>
  <si>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</si>
  <si>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</si>
  <si>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</si>
  <si>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</si>
  <si>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</si>
  <si>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</si>
  <si>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</si>
  <si>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</si>
  <si>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</si>
  <si>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</si>
  <si>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</si>
  <si>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</si>
  <si>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</si>
  <si>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</si>
  <si>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</si>
  <si>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</si>
  <si>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</si>
  <si>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</si>
  <si>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</si>
  <si>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</si>
  <si>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</si>
  <si>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</si>
  <si>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</si>
  <si>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</si>
  <si>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</si>
  <si>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</si>
  <si>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</si>
  <si>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</si>
  <si>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</si>
  <si>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</si>
  <si>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</si>
  <si>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</si>
  <si>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</si>
  <si>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</si>
  <si>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</si>
  <si>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</si>
  <si>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</si>
  <si>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</si>
  <si>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</si>
  <si>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</si>
  <si>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</si>
  <si>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</si>
  <si>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</si>
  <si>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</si>
  <si>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</si>
  <si>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</si>
  <si>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</si>
  <si>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</si>
  <si>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</si>
  <si>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</si>
  <si>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</si>
  <si>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</si>
  <si>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</si>
  <si>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</si>
  <si>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</si>
  <si>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</si>
  <si>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</si>
  <si>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</si>
  <si>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</si>
  <si>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</si>
  <si>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</si>
  <si>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</si>
  <si>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</si>
  <si>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</si>
  <si>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</si>
  <si>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</si>
  <si>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</si>
  <si>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</si>
  <si>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</si>
  <si>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</si>
  <si>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</si>
  <si>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</si>
  <si>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</si>
  <si>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</si>
  <si>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</si>
  <si>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</si>
  <si>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</si>
  <si>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</si>
  <si>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</si>
  <si>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</si>
  <si>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</si>
  <si>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</si>
  <si>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</si>
  <si>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</si>
  <si>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</si>
  <si>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</si>
  <si>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</si>
  <si>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</si>
  <si>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</si>
  <si>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</si>
  <si>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</si>
  <si>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</si>
  <si>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</si>
  <si>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</si>
  <si>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</si>
  <si>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</si>
  <si>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</si>
  <si>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</si>
  <si>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</si>
  <si>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</si>
  <si>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</si>
  <si>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</si>
  <si>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</si>
  <si>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</si>
  <si>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</si>
  <si>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</si>
  <si>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</si>
  <si>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</si>
  <si>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</si>
  <si>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</si>
  <si>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</si>
  <si>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</si>
  <si>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</si>
  <si>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</si>
  <si>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</si>
  <si>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</si>
  <si>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</si>
  <si>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</si>
  <si>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</si>
  <si>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</si>
  <si>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</si>
  <si>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</si>
  <si>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</si>
  <si>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</si>
  <si>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</si>
  <si>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</si>
  <si>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</si>
  <si>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</si>
  <si>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</si>
  <si>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</si>
  <si>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</si>
  <si>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</si>
  <si>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</si>
  <si>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</si>
  <si>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</si>
  <si>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</si>
  <si>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</si>
  <si>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</si>
  <si>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</si>
  <si>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</si>
  <si>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</si>
  <si>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</si>
  <si>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</si>
  <si>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</si>
  <si>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</si>
  <si>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</si>
  <si>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</si>
  <si>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</si>
  <si>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</si>
  <si>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</si>
  <si>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</si>
  <si>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</si>
  <si>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</si>
  <si>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</si>
  <si>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</si>
  <si>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</si>
  <si>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</si>
  <si>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</si>
  <si>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</si>
  <si>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</si>
  <si>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</si>
  <si>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</si>
  <si>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</si>
  <si>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</si>
  <si>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</si>
  <si>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</si>
  <si>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</si>
  <si>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</si>
  <si>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</si>
  <si>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</si>
  <si>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</si>
  <si>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</si>
  <si>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</si>
  <si>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</si>
  <si>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</si>
  <si>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</si>
  <si>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</si>
  <si>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</si>
  <si>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</si>
  <si>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</si>
  <si>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</si>
  <si>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</si>
  <si>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</si>
  <si>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</si>
  <si>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</si>
  <si>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</si>
  <si>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</si>
  <si>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</si>
  <si>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</si>
  <si>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</si>
  <si>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</si>
  <si>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</si>
  <si>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</si>
  <si>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</si>
  <si>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</si>
  <si>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</si>
  <si>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</si>
  <si>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</si>
  <si>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</si>
  <si>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</si>
  <si>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</si>
  <si>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</si>
  <si>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</si>
  <si>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</si>
  <si>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</si>
  <si>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</si>
  <si>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</si>
  <si>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</si>
  <si>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</si>
  <si>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</si>
  <si>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</si>
  <si>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</si>
  <si>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</si>
  <si>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</si>
  <si>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</si>
  <si>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</si>
  <si>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</si>
  <si>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</si>
  <si>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</si>
  <si>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</si>
  <si>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</si>
  <si>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</si>
  <si>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</si>
  <si>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</si>
  <si>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</si>
  <si>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</si>
  <si>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</si>
  <si>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</si>
  <si>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</si>
  <si>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</si>
  <si>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</si>
  <si>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</si>
  <si>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</si>
  <si>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</si>
  <si>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</si>
  <si>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</si>
  <si>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</si>
  <si>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</si>
  <si>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</si>
  <si>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</si>
  <si>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</si>
  <si>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</si>
  <si>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</si>
  <si>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</si>
  <si>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</si>
  <si>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</si>
  <si>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</si>
  <si>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</si>
  <si>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</si>
  <si>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</si>
  <si>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</si>
  <si>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</si>
  <si>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</si>
  <si>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</si>
  <si>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</si>
  <si>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</si>
  <si>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</si>
  <si>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</si>
  <si>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</si>
  <si>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</si>
  <si>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</si>
  <si>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</si>
  <si>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</si>
  <si>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</si>
  <si>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</si>
  <si>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</si>
  <si>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</si>
  <si>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</si>
  <si>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</si>
  <si>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</si>
  <si>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</si>
  <si>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</si>
  <si>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</si>
  <si>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</si>
  <si>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</si>
  <si>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</si>
  <si>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</si>
  <si>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</si>
  <si>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</si>
  <si>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</si>
  <si>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</si>
  <si>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</si>
  <si>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</si>
  <si>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</si>
  <si>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</si>
  <si>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</si>
  <si>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</si>
  <si>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</si>
  <si>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</si>
  <si>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</si>
  <si>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</si>
  <si>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</si>
  <si>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</si>
  <si>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</si>
  <si>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</si>
  <si>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</si>
  <si>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</si>
  <si>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</si>
  <si>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</si>
  <si>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</si>
  <si>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</si>
  <si>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</si>
  <si>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</si>
  <si>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</si>
  <si>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</si>
  <si>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</si>
  <si>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</si>
  <si>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</si>
  <si>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</si>
  <si>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</si>
  <si>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</si>
  <si>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</si>
  <si>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</si>
  <si>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</si>
  <si>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</si>
  <si>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</si>
  <si>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</si>
  <si>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</si>
  <si>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</si>
  <si>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</si>
  <si>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</si>
  <si>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</si>
  <si>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</si>
  <si>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</si>
  <si>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</si>
  <si>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</si>
  <si>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</si>
  <si>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</si>
  <si>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</si>
  <si>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</si>
  <si>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</si>
  <si>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</si>
  <si>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</si>
  <si>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</si>
  <si>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</si>
  <si>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</si>
  <si>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</si>
  <si>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</si>
  <si>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</si>
  <si>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</si>
  <si>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</si>
  <si>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</si>
  <si>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</si>
  <si>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</si>
  <si>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</si>
  <si>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</si>
  <si>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</si>
  <si>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</si>
  <si>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</si>
  <si>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</si>
  <si>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</si>
  <si>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</si>
  <si>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</si>
  <si>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</si>
  <si>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</si>
  <si>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</si>
  <si>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</si>
  <si>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</si>
  <si>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</si>
  <si>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</si>
  <si>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</si>
  <si>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</si>
  <si>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</si>
  <si>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</si>
  <si>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</si>
  <si>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</si>
  <si>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</si>
  <si>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</si>
  <si>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</si>
  <si>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</si>
  <si>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</si>
  <si>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</si>
  <si>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</si>
  <si>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</si>
  <si>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</si>
  <si>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</si>
  <si>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</si>
  <si>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</si>
  <si>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</si>
  <si>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</si>
  <si>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</si>
  <si>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</si>
  <si>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</si>
  <si>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</si>
  <si>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</si>
  <si>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</si>
  <si>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</si>
  <si>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</si>
  <si>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</si>
  <si>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</si>
  <si>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</si>
  <si>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</si>
  <si>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</si>
  <si>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</si>
  <si>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</si>
  <si>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</si>
  <si>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</si>
  <si>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</si>
  <si>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</si>
  <si>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</si>
  <si>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</si>
  <si>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</si>
  <si>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</si>
  <si>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</si>
  <si>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</si>
  <si>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</si>
  <si>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</si>
  <si>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</si>
  <si>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</si>
  <si>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</si>
  <si>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</si>
  <si>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</si>
  <si>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</si>
  <si>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</si>
  <si>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</si>
  <si>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</si>
  <si>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</si>
  <si>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</si>
  <si>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</si>
  <si>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</si>
  <si>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</si>
  <si>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</si>
  <si>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</si>
  <si>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</si>
  <si>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</si>
  <si>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</si>
  <si>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</si>
  <si>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</si>
  <si>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</si>
  <si>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</si>
  <si>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</si>
  <si>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</si>
  <si>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</si>
  <si>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</si>
  <si>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</si>
  <si>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</si>
  <si>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</si>
  <si>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</si>
  <si>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</si>
  <si>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</si>
  <si>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</si>
  <si>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</si>
  <si>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</si>
  <si>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</si>
  <si>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</si>
  <si>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</si>
  <si>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</si>
  <si>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</si>
  <si>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</si>
  <si>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</si>
  <si>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</si>
  <si>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</si>
  <si>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</si>
  <si>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</si>
  <si>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</si>
  <si>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</si>
  <si>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</si>
  <si>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</si>
  <si>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</si>
  <si>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</si>
  <si>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</si>
  <si>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</si>
  <si>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</si>
  <si>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</si>
  <si>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</si>
  <si>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</si>
  <si>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</si>
  <si>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</si>
  <si>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</si>
  <si>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</si>
  <si>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</si>
  <si>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</si>
  <si>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</si>
  <si>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</si>
  <si>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</si>
  <si>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</si>
  <si>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</si>
  <si>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</si>
  <si>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</si>
  <si>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</si>
  <si>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</si>
  <si>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</si>
  <si>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</si>
  <si>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</si>
  <si>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</si>
  <si>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</si>
  <si>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</si>
  <si>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</si>
  <si>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</si>
  <si>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</si>
  <si>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</si>
  <si>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</si>
  <si>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</si>
  <si>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</si>
  <si>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</si>
  <si>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</si>
  <si>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</si>
  <si>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</si>
  <si>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</si>
  <si>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</si>
  <si>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</si>
  <si>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</si>
  <si>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</si>
  <si>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</si>
  <si>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</si>
  <si>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</si>
  <si>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</si>
  <si>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</si>
  <si>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</si>
  <si>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</si>
  <si>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</si>
  <si>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</si>
  <si>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</si>
  <si>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</si>
  <si>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</si>
  <si>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</si>
  <si>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</si>
  <si>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</si>
  <si>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</si>
  <si>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</si>
  <si>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</si>
  <si>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</si>
  <si>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</si>
  <si>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</si>
  <si>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</si>
  <si>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</si>
  <si>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</si>
  <si>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</si>
  <si>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</si>
  <si>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</si>
  <si>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</si>
  <si>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</si>
  <si>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</si>
  <si>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</si>
  <si>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</si>
  <si>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</si>
  <si>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</si>
  <si>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</si>
  <si>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</si>
  <si>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</si>
  <si>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</si>
  <si>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</si>
  <si>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</si>
  <si>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</si>
  <si>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</si>
  <si>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</si>
  <si>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</si>
  <si>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</si>
  <si>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</si>
  <si>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</si>
  <si>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</si>
  <si>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</si>
  <si>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</si>
  <si>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</si>
  <si>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</si>
  <si>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</si>
  <si>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</si>
  <si>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</si>
  <si>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</si>
  <si>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</si>
  <si>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</si>
  <si>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</si>
  <si>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</si>
  <si>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</si>
  <si>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</si>
  <si>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</si>
  <si>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</si>
  <si>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</si>
  <si>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</si>
  <si>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</si>
  <si>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</si>
  <si>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</si>
  <si>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</si>
  <si>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</si>
  <si>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</si>
  <si>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</si>
  <si>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</si>
  <si>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</si>
  <si>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</si>
  <si>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</si>
  <si>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</si>
  <si>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</si>
  <si>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</si>
  <si>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</si>
  <si>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</si>
  <si>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</si>
  <si>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</si>
  <si>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</si>
  <si>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</si>
  <si>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</si>
  <si>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</si>
  <si>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</si>
  <si>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</si>
  <si>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</si>
  <si>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</si>
  <si>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</si>
  <si>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</si>
  <si>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</si>
  <si>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</si>
  <si>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</si>
  <si>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</si>
  <si>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</si>
  <si>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</si>
  <si>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</si>
  <si>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</si>
  <si>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</si>
  <si>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</si>
  <si>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</si>
  <si>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</si>
  <si>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</si>
  <si>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</si>
  <si>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</si>
  <si>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</si>
  <si>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</si>
  <si>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</si>
  <si>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</si>
  <si>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</si>
  <si>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</si>
  <si>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</si>
  <si>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</si>
  <si>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</si>
  <si>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</si>
  <si>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</si>
  <si>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</si>
  <si>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</si>
  <si>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</si>
  <si>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</si>
  <si>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</si>
  <si>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</si>
  <si>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</si>
  <si>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</si>
  <si>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</si>
  <si>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</si>
  <si>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</si>
  <si>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</si>
  <si>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</si>
  <si>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</si>
  <si>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</si>
  <si>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</si>
  <si>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</si>
  <si>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</si>
  <si>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</si>
  <si>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</si>
  <si>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</si>
  <si>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</si>
  <si>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</si>
  <si>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</si>
  <si>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</si>
  <si>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</si>
  <si>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</si>
  <si>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</si>
  <si>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</si>
  <si>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</si>
  <si>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</si>
  <si>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</si>
  <si>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</si>
  <si>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</si>
  <si>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</si>
  <si>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</si>
  <si>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</si>
  <si>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</si>
  <si>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</si>
  <si>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</si>
  <si>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</si>
  <si>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</si>
  <si>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</si>
  <si>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</si>
  <si>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</si>
  <si>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</si>
  <si>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</si>
  <si>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</si>
  <si>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</si>
  <si>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</si>
  <si>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</si>
  <si>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</si>
  <si>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</si>
  <si>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</si>
  <si>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</si>
  <si>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</si>
  <si>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</si>
  <si>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</si>
  <si>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</si>
  <si>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</si>
  <si>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</si>
  <si>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</si>
  <si>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</si>
  <si>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</si>
  <si>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</si>
  <si>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</si>
  <si>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</si>
  <si>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</si>
  <si>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</si>
  <si>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</si>
  <si>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</si>
  <si>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</si>
  <si>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</si>
  <si>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</si>
  <si>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</si>
  <si>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</si>
  <si>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</si>
  <si>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</si>
  <si>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</si>
  <si>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</si>
  <si>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</si>
  <si>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</si>
  <si>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</si>
  <si>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</si>
  <si>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</si>
  <si>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</si>
  <si>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</si>
  <si>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</si>
  <si>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</si>
  <si>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</si>
  <si>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</si>
  <si>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</si>
  <si>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</si>
  <si>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</si>
  <si>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</si>
  <si>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</si>
  <si>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</si>
  <si>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</si>
  <si>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</si>
  <si>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</si>
  <si>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</si>
  <si>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</si>
  <si>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</si>
  <si>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</si>
  <si>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</si>
  <si>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</si>
  <si>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</si>
  <si>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</si>
  <si>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</si>
  <si>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</si>
  <si>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</si>
  <si>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</si>
  <si>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</si>
  <si>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</si>
  <si>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</si>
  <si>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</si>
  <si>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</si>
  <si>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</si>
  <si>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</si>
  <si>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</si>
  <si>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</si>
  <si>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</si>
  <si>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</si>
  <si>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</si>
  <si>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</si>
  <si>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</si>
  <si>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</si>
  <si>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</si>
  <si>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</si>
  <si>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</si>
  <si>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</si>
  <si>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</si>
  <si>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</si>
  <si>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</si>
  <si>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</si>
  <si>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</si>
  <si>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</si>
  <si>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</si>
  <si>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</si>
  <si>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</si>
  <si>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</si>
  <si>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</si>
  <si>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</si>
  <si>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</si>
  <si>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</si>
  <si>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</si>
  <si>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</si>
  <si>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</si>
  <si>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</si>
  <si>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</si>
  <si>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</si>
  <si>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</si>
  <si>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</si>
  <si>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</si>
  <si>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</si>
  <si>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</si>
  <si>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</si>
  <si>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</si>
  <si>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</si>
  <si>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</si>
  <si>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</si>
  <si>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</si>
  <si>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</si>
  <si>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</si>
  <si>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</si>
  <si>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</si>
  <si>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</si>
  <si>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</si>
  <si>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</si>
  <si>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</si>
  <si>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</si>
  <si>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</si>
  <si>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</si>
  <si>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</si>
  <si>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</si>
  <si>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</si>
  <si>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</si>
  <si>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</si>
  <si>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</si>
  <si>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</si>
  <si>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</si>
  <si>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</si>
  <si>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</si>
  <si>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</si>
  <si>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</si>
  <si>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</si>
  <si>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</si>
  <si>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</si>
  <si>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</si>
  <si>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</si>
  <si>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</si>
  <si>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</si>
  <si>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</si>
  <si>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</si>
  <si>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</si>
  <si>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</si>
  <si>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</si>
  <si>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</si>
  <si>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</si>
  <si>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</si>
  <si>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</si>
  <si>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</si>
  <si>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</si>
  <si>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</si>
  <si>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</si>
  <si>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</si>
  <si>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</si>
  <si>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</si>
  <si>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</si>
  <si>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</si>
  <si>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</si>
  <si>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</si>
  <si>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</si>
  <si>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</si>
  <si>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</si>
  <si>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</si>
  <si>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</si>
  <si>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</si>
  <si>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</si>
  <si>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</si>
  <si>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</si>
  <si>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</si>
  <si>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</si>
  <si>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</si>
  <si>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</si>
  <si>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</si>
  <si>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</si>
  <si>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</si>
  <si>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</si>
  <si>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</si>
  <si>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</si>
  <si>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</si>
  <si>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</si>
  <si>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</si>
  <si>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</si>
  <si>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</si>
  <si>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</si>
  <si>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</si>
  <si>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</si>
  <si>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</si>
  <si>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</si>
  <si>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</si>
  <si>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</si>
  <si>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</si>
  <si>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</si>
  <si>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</si>
  <si>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</si>
  <si>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</si>
  <si>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</si>
  <si>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</si>
  <si>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</si>
  <si>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</si>
  <si>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</si>
  <si>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</si>
  <si>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</si>
  <si>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</si>
  <si>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</si>
  <si>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</si>
  <si>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</si>
  <si>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</si>
  <si>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</si>
  <si>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</si>
  <si>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</si>
  <si>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</si>
  <si>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</si>
  <si>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</si>
  <si>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</si>
  <si>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</si>
  <si>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</si>
  <si>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</si>
  <si>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</si>
  <si>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</si>
  <si>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</si>
  <si>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</si>
  <si>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</si>
  <si>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</si>
  <si>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</si>
  <si>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</si>
  <si>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</si>
  <si>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</si>
  <si>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</si>
  <si>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</si>
  <si>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</si>
  <si>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</si>
  <si>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</si>
  <si>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</si>
  <si>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</si>
  <si>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</si>
  <si>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</si>
  <si>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</si>
  <si>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</si>
  <si>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</si>
  <si>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</si>
  <si>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</si>
  <si>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</si>
  <si>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</si>
  <si>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</si>
  <si>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</si>
  <si>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</si>
  <si>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</si>
  <si>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</si>
  <si>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</si>
  <si>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</si>
  <si>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</si>
  <si>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</si>
  <si>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</si>
  <si>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</si>
  <si>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</si>
  <si>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</si>
  <si>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</si>
  <si>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</si>
  <si>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</si>
  <si>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</si>
  <si>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</si>
  <si>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</si>
  <si>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</si>
  <si>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</si>
  <si>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</si>
  <si>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</si>
  <si>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</si>
  <si>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</si>
  <si>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</si>
  <si>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</si>
  <si>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</si>
  <si>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</si>
  <si>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</si>
  <si>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</si>
  <si>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</si>
  <si>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</si>
  <si>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</si>
  <si>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</si>
  <si>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</si>
  <si>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</si>
  <si>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</si>
  <si>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</si>
  <si>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</si>
  <si>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</si>
  <si>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</si>
  <si>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</si>
  <si>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</si>
  <si>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</si>
  <si>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</si>
  <si>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</si>
  <si>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</si>
  <si>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</si>
  <si>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</si>
  <si>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</si>
  <si>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</si>
  <si>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</si>
  <si>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</si>
  <si>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</si>
  <si>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</si>
  <si>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</si>
  <si>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</si>
  <si>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</si>
  <si>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</si>
  <si>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</si>
  <si>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</si>
  <si>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</si>
  <si>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</si>
  <si>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</si>
  <si>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</si>
  <si>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</si>
  <si>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</si>
  <si>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</si>
  <si>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</si>
  <si>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</si>
  <si>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</si>
  <si>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</si>
  <si>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</si>
  <si>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</si>
  <si>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</si>
  <si>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</si>
  <si>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</si>
  <si>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</si>
  <si>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</si>
  <si>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</si>
  <si>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</si>
  <si>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</si>
  <si>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</si>
  <si>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</si>
  <si>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</si>
  <si>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</si>
  <si>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</si>
  <si>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</si>
  <si>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</si>
  <si>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</si>
  <si>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</si>
  <si>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</si>
  <si>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</si>
  <si>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</si>
  <si>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</si>
  <si>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</si>
  <si>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</si>
  <si>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</si>
  <si>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</si>
  <si>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</si>
  <si>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</si>
  <si>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</si>
  <si>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</si>
  <si>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</si>
  <si>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</si>
  <si>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</si>
  <si>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</si>
  <si>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</si>
  <si>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</si>
  <si>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</si>
  <si>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</si>
  <si>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</si>
  <si>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</si>
  <si>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</si>
  <si>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</si>
  <si>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</si>
  <si>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</si>
  <si>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</si>
  <si>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</si>
  <si>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</si>
  <si>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</si>
  <si>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</si>
  <si>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</si>
  <si>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</si>
  <si>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</si>
  <si>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</si>
  <si>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</si>
  <si>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</si>
  <si>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</si>
  <si>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</si>
  <si>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</si>
  <si>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</si>
  <si>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</si>
  <si>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</si>
  <si>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</si>
  <si>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</si>
  <si>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</si>
  <si>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</si>
  <si>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</si>
  <si>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</si>
  <si>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</si>
  <si>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</si>
  <si>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</si>
  <si>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</si>
  <si>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</si>
  <si>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</si>
  <si>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</si>
  <si>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</si>
  <si>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</si>
  <si>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</si>
  <si>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</si>
  <si>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</si>
  <si>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</si>
  <si>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</si>
  <si>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</si>
  <si>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</si>
  <si>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</si>
  <si>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</si>
  <si>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</si>
  <si>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</si>
  <si>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</si>
  <si>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</si>
  <si>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</si>
  <si>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</si>
  <si>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</si>
  <si>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</si>
  <si>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</si>
  <si>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</si>
  <si>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</si>
  <si>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</si>
  <si>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</si>
  <si>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</si>
  <si>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</si>
  <si>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</si>
  <si>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</si>
  <si>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</si>
  <si>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</si>
  <si>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</si>
  <si>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</si>
  <si>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</si>
  <si>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</si>
  <si>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</si>
  <si>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</si>
  <si>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</si>
  <si>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</si>
  <si>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</si>
  <si>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</si>
  <si>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</si>
  <si>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</si>
  <si>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</si>
  <si>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</si>
  <si>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</si>
  <si>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</si>
  <si>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</si>
  <si>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</si>
  <si>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</si>
  <si>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</si>
  <si>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</si>
  <si>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</si>
  <si>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</si>
  <si>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</si>
  <si>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</si>
  <si>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</si>
  <si>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</si>
  <si>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</si>
  <si>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</si>
  <si>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</si>
  <si>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</si>
  <si>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</si>
  <si>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</si>
  <si>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</si>
  <si>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</si>
  <si>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</si>
  <si>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</si>
  <si>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</si>
  <si>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</si>
  <si>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</si>
  <si>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</si>
  <si>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</si>
  <si>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</si>
  <si>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</si>
  <si>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</si>
  <si>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</si>
  <si>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</si>
  <si>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</si>
  <si>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</si>
  <si>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</si>
  <si>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</si>
  <si>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</si>
  <si>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</si>
  <si>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</si>
  <si>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</si>
  <si>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</si>
  <si>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</si>
  <si>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</si>
  <si>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</si>
  <si>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</si>
  <si>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</si>
  <si>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</si>
  <si>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</si>
  <si>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</si>
  <si>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</si>
  <si>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</si>
  <si>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</si>
  <si>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</si>
  <si>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</si>
  <si>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</si>
  <si>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</si>
  <si>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</si>
  <si>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</si>
  <si>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</si>
  <si>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</si>
  <si>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</si>
  <si>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</si>
  <si>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</si>
  <si>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</si>
  <si>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</si>
  <si>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</si>
  <si>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</si>
  <si>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</si>
  <si>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</si>
  <si>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</si>
  <si>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</si>
  <si>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</si>
  <si>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</si>
  <si>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</si>
  <si>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</si>
  <si>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</si>
  <si>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</si>
  <si>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</si>
  <si>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</si>
  <si>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</si>
  <si>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</si>
  <si>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</si>
  <si>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</si>
  <si>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</si>
  <si>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</si>
  <si>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</si>
  <si>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</si>
  <si>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</si>
  <si>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</si>
  <si>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</si>
  <si>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</si>
  <si>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</si>
  <si>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</si>
  <si>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</si>
  <si>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</si>
  <si>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</si>
  <si>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</si>
  <si>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</si>
  <si>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</si>
  <si>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</si>
  <si>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</si>
  <si>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</si>
  <si>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</si>
  <si>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</si>
  <si>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</si>
  <si>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</si>
  <si>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</si>
  <si>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</si>
  <si>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</si>
  <si>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</si>
  <si>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</si>
  <si>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</si>
  <si>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</si>
  <si>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</si>
  <si>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</si>
  <si>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</si>
  <si>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</si>
  <si>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</si>
  <si>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</si>
  <si>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</si>
  <si>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</si>
  <si>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</si>
  <si>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</si>
  <si>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</si>
  <si>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</si>
  <si>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</si>
  <si>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</si>
  <si>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</si>
  <si>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</si>
  <si>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</si>
  <si>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</si>
  <si>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</si>
  <si>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</si>
  <si>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</si>
  <si>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</si>
  <si>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</si>
  <si>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</si>
  <si>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</si>
  <si>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</si>
  <si>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</si>
  <si>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</si>
  <si>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</si>
  <si>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</si>
  <si>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</si>
  <si>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</si>
  <si>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</si>
  <si>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</si>
  <si>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</si>
  <si>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</si>
  <si>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</si>
  <si>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</si>
  <si>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</si>
  <si>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</si>
  <si>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</si>
  <si>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</si>
  <si>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</si>
  <si>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</si>
  <si>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</si>
  <si>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</si>
  <si>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</si>
  <si>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</si>
  <si>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</si>
  <si>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</si>
  <si>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</si>
  <si>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</si>
  <si>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</si>
  <si>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</si>
  <si>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</si>
  <si>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</si>
  <si>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</si>
  <si>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</si>
  <si>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</si>
  <si>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</si>
  <si>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</si>
  <si>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</si>
  <si>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</si>
  <si>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</si>
  <si>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</si>
  <si>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</si>
  <si>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</si>
  <si>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</si>
  <si>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</si>
  <si>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</si>
  <si>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</si>
  <si>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</si>
  <si>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</si>
  <si>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</si>
  <si>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</si>
  <si>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</si>
  <si>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</si>
  <si>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</si>
  <si>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</si>
  <si>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</si>
  <si>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</si>
  <si>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</si>
  <si>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</si>
  <si>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</si>
  <si>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</si>
  <si>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</si>
  <si>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</si>
  <si>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</si>
  <si>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</si>
  <si>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</si>
  <si>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</si>
  <si>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</si>
  <si>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</si>
  <si>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</si>
  <si>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</si>
  <si>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</si>
  <si>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</si>
  <si>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</si>
  <si>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</si>
  <si>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</si>
  <si>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</si>
  <si>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</si>
  <si>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</si>
  <si>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</si>
  <si>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</si>
  <si>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</si>
  <si>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</si>
  <si>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</si>
  <si>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</si>
  <si>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</si>
  <si>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</si>
  <si>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</si>
  <si>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</si>
  <si>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</si>
  <si>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</si>
  <si>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</si>
  <si>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</si>
  <si>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</si>
  <si>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</si>
  <si>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</si>
  <si>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</si>
  <si>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</si>
  <si>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</si>
  <si>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</si>
  <si>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</si>
  <si>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</si>
  <si>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</si>
  <si>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</si>
  <si>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</si>
  <si>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</si>
  <si>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</si>
  <si>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</si>
  <si>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</si>
  <si>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</si>
  <si>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</si>
  <si>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</si>
  <si>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</si>
  <si>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</si>
  <si>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</si>
  <si>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</si>
  <si>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</si>
  <si>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</si>
  <si>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</si>
  <si>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</si>
  <si>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</si>
  <si>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</si>
  <si>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</si>
  <si>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</si>
  <si>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</si>
  <si>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</si>
  <si>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</si>
  <si>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</si>
  <si>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</si>
  <si>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</si>
  <si>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</si>
  <si>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</si>
  <si>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</si>
  <si>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</si>
  <si>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</si>
  <si>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</si>
  <si>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</si>
  <si>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</si>
  <si>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</si>
  <si>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</si>
  <si>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</si>
  <si>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</si>
  <si>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</si>
  <si>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</si>
  <si>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</si>
  <si>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</si>
  <si>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</si>
  <si>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</si>
  <si>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</si>
  <si>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</si>
  <si>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</si>
  <si>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</si>
  <si>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</si>
  <si>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</si>
  <si>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</si>
  <si>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</si>
  <si>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</si>
  <si>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</si>
  <si>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</si>
  <si>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</si>
  <si>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</si>
  <si>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</si>
  <si>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</si>
  <si>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</si>
  <si>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</si>
  <si>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</si>
  <si>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</si>
  <si>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</si>
  <si>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</si>
  <si>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</si>
  <si>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</si>
  <si>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</si>
  <si>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</si>
  <si>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</si>
  <si>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</si>
  <si>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</si>
  <si>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</si>
  <si>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</si>
  <si>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</si>
  <si>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</si>
  <si>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</si>
  <si>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</si>
  <si>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</si>
  <si>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</si>
  <si>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</si>
  <si>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</si>
  <si>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</si>
  <si>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</si>
  <si>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</si>
  <si>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</si>
  <si>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</si>
  <si>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</si>
  <si>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</si>
  <si>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</si>
  <si>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</si>
  <si>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</si>
  <si>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</si>
  <si>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</si>
  <si>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</si>
  <si>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</si>
  <si>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</si>
  <si>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</si>
  <si>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</si>
  <si>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</si>
  <si>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</si>
  <si>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</si>
  <si>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</si>
  <si>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</si>
  <si>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</si>
  <si>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</si>
  <si>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</si>
  <si>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</si>
  <si>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</si>
  <si>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</si>
  <si>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</si>
  <si>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</si>
  <si>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</si>
  <si>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</si>
  <si>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</si>
  <si>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</si>
  <si>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</si>
  <si>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</si>
  <si>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</si>
  <si>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</si>
  <si>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</si>
  <si>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</si>
  <si>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</si>
  <si>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</si>
  <si>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</si>
  <si>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</si>
  <si>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</si>
  <si>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</si>
  <si>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</si>
  <si>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</si>
  <si>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</si>
  <si>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</si>
  <si>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</si>
  <si>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</si>
  <si>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</si>
  <si>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</si>
  <si>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</si>
  <si>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</si>
  <si>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</si>
  <si>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</si>
  <si>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</si>
  <si>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</si>
  <si>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</si>
  <si>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</si>
  <si>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</si>
  <si>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</si>
  <si>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</si>
  <si>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</si>
  <si>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</si>
  <si>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</si>
  <si>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</si>
  <si>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</si>
  <si>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</si>
  <si>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</si>
  <si>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</si>
  <si>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</si>
  <si>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</si>
  <si>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</si>
  <si>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</si>
  <si>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</si>
  <si>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</si>
  <si>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</si>
  <si>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</si>
  <si>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</si>
  <si>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</si>
  <si>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</si>
  <si>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</si>
  <si>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</si>
  <si>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</si>
  <si>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</si>
  <si>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</si>
  <si>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</si>
  <si>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</si>
  <si>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</si>
  <si>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</si>
  <si>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</si>
  <si>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</si>
  <si>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</si>
  <si>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</si>
  <si>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</si>
  <si>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</si>
  <si>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</si>
  <si>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</si>
  <si>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</si>
  <si>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</si>
  <si>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</si>
  <si>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</si>
  <si>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</si>
  <si>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</si>
  <si>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</si>
  <si>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</si>
  <si>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</si>
  <si>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</si>
  <si>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</si>
  <si>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</si>
  <si>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</si>
  <si>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</si>
  <si>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</si>
  <si>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</si>
  <si>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</si>
  <si>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</si>
  <si>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</si>
  <si>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</si>
  <si>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</si>
  <si>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</si>
  <si>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</si>
  <si>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</si>
  <si>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</si>
  <si>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</si>
  <si>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</si>
  <si>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</si>
  <si>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</si>
  <si>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</si>
  <si>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</si>
  <si>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</si>
  <si>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</si>
  <si>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</si>
  <si>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</si>
  <si>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</si>
  <si>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</si>
  <si>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</si>
  <si>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</si>
  <si>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</si>
  <si>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</si>
  <si>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</si>
  <si>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</si>
  <si>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</si>
  <si>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</si>
  <si>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</si>
  <si>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</si>
  <si>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</si>
  <si>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</si>
  <si>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</si>
  <si>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</si>
  <si>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</si>
  <si>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</si>
  <si>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</si>
  <si>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</si>
  <si>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</si>
  <si>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</si>
  <si>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</si>
  <si>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</si>
  <si>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</si>
  <si>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</si>
  <si>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</si>
  <si>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</si>
  <si>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</si>
  <si>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</si>
  <si>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</si>
  <si>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</si>
  <si>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</si>
  <si>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</si>
  <si>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</si>
  <si>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</si>
  <si>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</si>
  <si>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</si>
  <si>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</si>
  <si>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</si>
  <si>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</si>
  <si>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</si>
  <si>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</si>
  <si>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</si>
  <si>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</si>
  <si>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</si>
  <si>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</si>
  <si>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</si>
  <si>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</si>
  <si>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</si>
  <si>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</si>
  <si>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</si>
  <si>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</si>
  <si>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</si>
  <si>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</si>
  <si>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</si>
  <si>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</si>
  <si>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</si>
  <si>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</si>
  <si>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</si>
  <si>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</si>
  <si>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</si>
  <si>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</si>
  <si>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</si>
  <si>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</si>
  <si>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</si>
  <si>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</si>
  <si>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</si>
  <si>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</si>
  <si>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</si>
  <si>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</si>
  <si>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</si>
  <si>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</si>
  <si>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</si>
  <si>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</si>
  <si>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</si>
  <si>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</si>
  <si>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</si>
  <si>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</si>
  <si>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</si>
  <si>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</si>
  <si>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</si>
  <si>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</si>
  <si>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</si>
  <si>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</si>
  <si>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</si>
  <si>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</si>
  <si>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</si>
  <si>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</si>
  <si>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</si>
  <si>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</si>
  <si>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</si>
  <si>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</si>
  <si>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</si>
  <si>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</si>
  <si>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</si>
  <si>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</si>
  <si>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</si>
  <si>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</si>
  <si>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</si>
  <si>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</si>
  <si>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</si>
  <si>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</si>
  <si>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</si>
  <si>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</si>
  <si>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</si>
  <si>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</si>
  <si>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</si>
  <si>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</si>
  <si>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</si>
  <si>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</si>
  <si>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</si>
  <si>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</si>
  <si>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</si>
  <si>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</si>
  <si>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</si>
  <si>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</si>
  <si>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</si>
  <si>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</si>
  <si>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</si>
  <si>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</si>
  <si>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</si>
  <si>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</si>
  <si>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</si>
  <si>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</si>
  <si>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</si>
  <si>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</si>
  <si>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</si>
  <si>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</si>
  <si>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</si>
  <si>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</si>
  <si>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</si>
  <si>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</si>
  <si>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</si>
  <si>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</si>
  <si>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</si>
  <si>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</si>
  <si>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</si>
  <si>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</si>
  <si>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</si>
  <si>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</si>
  <si>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</si>
  <si>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</si>
  <si>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</si>
  <si>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</si>
  <si>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</si>
  <si>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</si>
  <si>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</si>
  <si>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</si>
  <si>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</si>
  <si>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</si>
  <si>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</si>
  <si>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</si>
  <si>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</si>
  <si>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</si>
  <si>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</si>
  <si>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</si>
  <si>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</si>
  <si>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</si>
  <si>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</si>
  <si>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</si>
  <si>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</si>
  <si>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</si>
  <si>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</si>
  <si>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</si>
  <si>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</si>
  <si>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</si>
  <si>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</si>
  <si>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</si>
  <si>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</si>
  <si>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</si>
  <si>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</si>
  <si>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</si>
  <si>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</si>
  <si>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</si>
  <si>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</si>
  <si>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</si>
  <si>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</si>
  <si>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</si>
  <si>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</si>
  <si>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</si>
  <si>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</si>
  <si>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</si>
  <si>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</si>
  <si>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</si>
  <si>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</si>
  <si>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</si>
  <si>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</si>
  <si>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</si>
  <si>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</si>
  <si>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</si>
  <si>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</si>
  <si>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</si>
  <si>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</si>
  <si>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</si>
  <si>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</si>
  <si>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</si>
  <si>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</si>
  <si>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</si>
  <si>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</si>
  <si>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</si>
  <si>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</si>
  <si>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</si>
  <si>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</si>
  <si>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</si>
  <si>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</si>
  <si>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</si>
  <si>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</si>
  <si>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</si>
  <si>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</si>
  <si>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</si>
  <si>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</si>
  <si>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</si>
  <si>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</si>
  <si>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</si>
  <si>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</si>
  <si>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</si>
  <si>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</si>
  <si>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</si>
  <si>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</si>
  <si>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</si>
  <si>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</si>
  <si>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</si>
  <si>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</si>
  <si>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</si>
  <si>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</si>
  <si>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</si>
  <si>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</si>
  <si>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</si>
  <si>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</si>
  <si>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</si>
  <si>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</si>
  <si>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</si>
  <si>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</si>
  <si>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</si>
  <si>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</si>
  <si>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</si>
  <si>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</si>
  <si>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</si>
  <si>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</si>
  <si>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</si>
  <si>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</si>
  <si>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</si>
  <si>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</si>
  <si>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</si>
  <si>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</si>
  <si>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</si>
  <si>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</si>
  <si>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</si>
  <si>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</si>
  <si>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</si>
  <si>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</si>
  <si>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</si>
  <si>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</si>
  <si>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</si>
  <si>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</si>
  <si>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</si>
  <si>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</si>
  <si>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</si>
  <si>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</si>
  <si>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</si>
  <si>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</si>
  <si>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</si>
  <si>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</si>
  <si>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</si>
  <si>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</si>
  <si>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</si>
  <si>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</si>
  <si>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</si>
  <si>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</si>
  <si>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</si>
  <si>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</si>
  <si>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</si>
  <si>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</si>
  <si>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</si>
  <si>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</si>
  <si>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</si>
  <si>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</si>
  <si>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</si>
  <si>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</si>
  <si>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</si>
  <si>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</si>
  <si>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</si>
  <si>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</si>
  <si>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</si>
  <si>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</si>
  <si>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</si>
  <si>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</si>
  <si>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</si>
  <si>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</si>
  <si>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</si>
  <si>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</si>
  <si>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</si>
  <si>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</si>
  <si>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</si>
  <si>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</si>
  <si>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</si>
  <si>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</si>
  <si>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</si>
  <si>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</si>
  <si>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</si>
  <si>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</si>
  <si>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</si>
  <si>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</si>
  <si>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</si>
  <si>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</si>
  <si>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</si>
  <si>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</si>
  <si>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</si>
  <si>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</si>
  <si>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</si>
  <si>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</si>
  <si>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</si>
  <si>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</si>
  <si>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</si>
  <si>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</si>
  <si>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</si>
  <si>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</si>
  <si>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</si>
  <si>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</si>
  <si>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</si>
  <si>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</si>
  <si>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</si>
  <si>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</si>
  <si>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</si>
  <si>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</si>
  <si>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</si>
  <si>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</si>
  <si>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</si>
  <si>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</si>
  <si>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</si>
  <si>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</si>
  <si>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</si>
  <si>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</si>
  <si>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</si>
  <si>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</si>
  <si>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</si>
  <si>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</si>
  <si>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</si>
  <si>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</si>
  <si>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</si>
  <si>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</si>
  <si>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</si>
  <si>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</si>
  <si>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</si>
  <si>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</si>
  <si>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</si>
  <si>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</si>
  <si>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</si>
  <si>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</si>
  <si>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</si>
  <si>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</si>
  <si>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</si>
  <si>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</si>
  <si>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</si>
  <si>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</si>
  <si>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</si>
  <si>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</si>
  <si>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</si>
  <si>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</si>
  <si>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</si>
  <si>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</si>
  <si>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</si>
  <si>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</si>
  <si>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</si>
  <si>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</si>
  <si>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</si>
  <si>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</si>
  <si>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</si>
  <si>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</si>
  <si>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</si>
  <si>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</si>
  <si>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</si>
  <si>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</si>
  <si>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</si>
  <si>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</si>
  <si>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</si>
  <si>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</si>
  <si>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</si>
  <si>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</si>
  <si>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</si>
  <si>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</si>
  <si>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</si>
  <si>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</si>
  <si>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</si>
  <si>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</si>
  <si>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</si>
  <si>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</si>
  <si>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</si>
  <si>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</si>
  <si>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</si>
  <si>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</si>
  <si>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</si>
  <si>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</si>
  <si>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</si>
  <si>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</si>
  <si>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</si>
  <si>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</si>
  <si>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</si>
  <si>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</si>
  <si>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</si>
  <si>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</si>
  <si>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</si>
  <si>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</si>
  <si>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</si>
  <si>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</si>
  <si>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</si>
  <si>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</si>
  <si>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</si>
  <si>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</si>
  <si>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</si>
  <si>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</si>
  <si>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</si>
  <si>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</si>
  <si>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</si>
  <si>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</si>
  <si>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</si>
  <si>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</si>
  <si>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</si>
  <si>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</si>
  <si>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</si>
  <si>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</si>
  <si>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</si>
  <si>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</si>
  <si>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</si>
  <si>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</si>
  <si>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</si>
  <si>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</si>
  <si>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</si>
  <si>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</si>
  <si>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</si>
  <si>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</si>
  <si>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</si>
  <si>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</si>
  <si>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</si>
  <si>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</si>
  <si>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</si>
  <si>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</si>
  <si>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</si>
  <si>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</si>
  <si>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</si>
  <si>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</si>
  <si>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</si>
  <si>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</si>
  <si>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</si>
  <si>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</si>
  <si>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</si>
  <si>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</si>
  <si>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</si>
  <si>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</si>
  <si>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</si>
  <si>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</si>
  <si>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</si>
  <si>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</si>
  <si>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</si>
  <si>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</si>
  <si>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</si>
  <si>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</si>
  <si>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</si>
  <si>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</si>
  <si>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</si>
  <si>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</si>
  <si>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</si>
  <si>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</si>
  <si>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</si>
  <si>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</si>
  <si>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</si>
  <si>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</si>
  <si>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</si>
  <si>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</si>
  <si>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</si>
  <si>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</si>
  <si>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</si>
  <si>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</si>
  <si>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</si>
  <si>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</si>
  <si>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</si>
  <si>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</si>
  <si>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</si>
  <si>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</si>
  <si>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</si>
  <si>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</si>
  <si>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</si>
  <si>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</si>
  <si>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</si>
  <si>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</si>
  <si>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</si>
  <si>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</si>
  <si>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</si>
  <si>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</si>
  <si>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</si>
  <si>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</si>
  <si>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</si>
  <si>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</si>
  <si>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</si>
  <si>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</si>
  <si>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</si>
  <si>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</si>
  <si>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</si>
  <si>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</si>
  <si>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</si>
  <si>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</si>
  <si>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</si>
  <si>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</si>
  <si>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</si>
  <si>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</si>
  <si>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</si>
  <si>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</si>
  <si>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</si>
  <si>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</si>
  <si>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</si>
  <si>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</si>
  <si>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</si>
  <si>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</si>
  <si>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</si>
  <si>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</si>
  <si>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</si>
  <si>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</si>
  <si>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</si>
  <si>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</si>
  <si>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</si>
  <si>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</si>
  <si>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</si>
  <si>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</si>
  <si>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</si>
  <si>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</si>
  <si>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</si>
  <si>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</si>
  <si>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</si>
  <si>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</si>
  <si>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</si>
  <si>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</si>
  <si>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</si>
  <si>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</si>
  <si>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</si>
  <si>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</si>
  <si>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</si>
  <si>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</si>
  <si>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</si>
  <si>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</si>
  <si>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</si>
  <si>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</si>
  <si>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</si>
  <si>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</si>
  <si>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</si>
  <si>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</si>
  <si>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</si>
  <si>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</si>
  <si>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</si>
  <si>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</si>
  <si>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</si>
  <si>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</si>
  <si>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</si>
  <si>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</si>
  <si>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</si>
  <si>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</si>
  <si>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</si>
  <si>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</si>
  <si>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</si>
  <si>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</si>
  <si>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</si>
  <si>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</si>
  <si>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</si>
  <si>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</si>
  <si>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</si>
  <si>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</si>
  <si>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</si>
  <si>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</si>
  <si>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</si>
  <si>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</si>
  <si>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</si>
  <si>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</si>
  <si>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</si>
  <si>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</si>
  <si>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</si>
  <si>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</si>
  <si>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</si>
  <si>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</si>
  <si>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</si>
  <si>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</si>
  <si>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</si>
  <si>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</si>
  <si>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</si>
  <si>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</si>
  <si>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</si>
  <si>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</si>
  <si>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</si>
  <si>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</si>
  <si>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</si>
  <si>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</si>
  <si>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</si>
  <si>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</si>
  <si>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</si>
  <si>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</si>
  <si>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</si>
  <si>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</si>
  <si>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</si>
  <si>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</si>
  <si>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</si>
  <si>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</si>
  <si>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</si>
  <si>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</si>
  <si>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</si>
  <si>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</si>
  <si>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</si>
  <si>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</si>
  <si>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</si>
  <si>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</si>
  <si>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</si>
  <si>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</si>
  <si>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</si>
  <si>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</si>
  <si>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</si>
  <si>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</si>
  <si>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</si>
  <si>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</si>
  <si>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</si>
  <si>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</si>
  <si>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</si>
  <si>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</si>
  <si>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</si>
  <si>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</si>
  <si>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</si>
  <si>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</si>
  <si>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</si>
  <si>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</si>
  <si>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</si>
  <si>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</si>
  <si>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</si>
  <si>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</si>
  <si>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</si>
  <si>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</si>
  <si>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</si>
  <si>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</si>
  <si>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</si>
  <si>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</si>
  <si>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</si>
  <si>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</si>
  <si>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</si>
  <si>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</si>
  <si>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</si>
  <si>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</si>
  <si>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</si>
  <si>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</si>
  <si>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</si>
  <si>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</si>
  <si>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</si>
  <si>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</si>
  <si>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</si>
  <si>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</si>
  <si>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</si>
  <si>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</si>
  <si>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</si>
  <si>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</si>
  <si>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</si>
  <si>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</si>
  <si>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</si>
  <si>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</si>
  <si>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</si>
  <si>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</si>
  <si>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</si>
  <si>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</si>
  <si>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</si>
  <si>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</si>
  <si>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</si>
  <si>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</si>
  <si>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</si>
  <si>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</si>
  <si>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</si>
  <si>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</si>
  <si>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</si>
  <si>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</si>
  <si>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</si>
  <si>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</si>
  <si>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</si>
  <si>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</si>
  <si>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</si>
  <si>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</si>
  <si>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</si>
  <si>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</si>
  <si>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</si>
  <si>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</si>
  <si>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</si>
  <si>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</si>
  <si>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</si>
  <si>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</si>
  <si>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</si>
  <si>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</si>
  <si>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</si>
  <si>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</si>
  <si>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</si>
  <si>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</si>
  <si>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</si>
  <si>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</si>
  <si>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</si>
  <si>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</si>
  <si>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</si>
  <si>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</si>
  <si>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</si>
  <si>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</si>
  <si>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</si>
  <si>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</si>
  <si>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</si>
  <si>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</si>
  <si>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</si>
  <si>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</si>
  <si>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</si>
  <si>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</si>
  <si>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</si>
  <si>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</si>
  <si>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</si>
  <si>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</si>
  <si>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</si>
  <si>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</si>
  <si>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</si>
  <si>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</si>
  <si>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</si>
  <si>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</si>
  <si>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</si>
  <si>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</si>
  <si>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</si>
  <si>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</si>
  <si>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</si>
  <si>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</si>
  <si>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</si>
  <si>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</si>
  <si>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</si>
  <si>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</si>
  <si>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</si>
  <si>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</si>
  <si>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</si>
  <si>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</si>
  <si>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</si>
  <si>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</si>
  <si>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</si>
  <si>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</si>
  <si>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</si>
  <si>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</si>
  <si>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</si>
  <si>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</si>
  <si>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</si>
  <si>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</si>
  <si>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</si>
  <si>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</si>
  <si>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</si>
  <si>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</si>
  <si>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</si>
  <si>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</si>
  <si>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</si>
  <si>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</si>
  <si>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</si>
  <si>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</si>
  <si>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</si>
  <si>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</si>
  <si>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</si>
  <si>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</si>
  <si>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</si>
  <si>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</si>
  <si>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</si>
  <si>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</si>
  <si>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</si>
  <si>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</si>
  <si>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</si>
  <si>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</si>
  <si>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</si>
  <si>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</si>
  <si>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</si>
  <si>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</si>
  <si>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</si>
  <si>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</si>
  <si>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</si>
  <si>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</si>
  <si>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</si>
  <si>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</si>
  <si>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</si>
  <si>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</si>
  <si>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</si>
  <si>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</si>
  <si>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</si>
  <si>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</si>
  <si>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</si>
  <si>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</si>
  <si>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</si>
  <si>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</si>
  <si>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</si>
  <si>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</si>
  <si>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</si>
  <si>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</si>
  <si>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</si>
  <si>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</si>
  <si>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</si>
  <si>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</si>
  <si>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</si>
  <si>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</si>
  <si>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</si>
  <si>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</si>
  <si>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</si>
  <si>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</si>
  <si>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</si>
  <si>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</si>
  <si>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</si>
  <si>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</si>
  <si>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</si>
  <si>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</si>
  <si>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</si>
  <si>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</si>
  <si>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</si>
  <si>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</si>
  <si>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</si>
  <si>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</si>
  <si>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</si>
  <si>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</si>
  <si>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</si>
  <si>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</si>
  <si>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</si>
  <si>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</si>
  <si>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</si>
  <si>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</si>
  <si>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</si>
  <si>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</si>
  <si>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</si>
  <si>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</si>
  <si>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</si>
  <si>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</si>
  <si>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</si>
  <si>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</si>
  <si>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</si>
  <si>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</si>
  <si>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</si>
  <si>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</si>
  <si>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</si>
  <si>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</si>
  <si>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</si>
  <si>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</si>
  <si>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</si>
  <si>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</si>
  <si>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</si>
  <si>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</si>
  <si>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</si>
  <si>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</si>
  <si>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</si>
  <si>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</si>
  <si>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</si>
  <si>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</si>
  <si>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</si>
  <si>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</si>
  <si>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</si>
  <si>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</si>
  <si>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</si>
  <si>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</si>
  <si>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</si>
  <si>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</si>
  <si>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</si>
  <si>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</si>
  <si>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</si>
  <si>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</si>
  <si>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</si>
  <si>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</si>
  <si>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</si>
  <si>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</si>
  <si>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</si>
  <si>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</si>
  <si>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</si>
  <si>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</si>
  <si>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</si>
  <si>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</si>
  <si>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</si>
  <si>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</si>
  <si>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</si>
  <si>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</si>
  <si>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</si>
  <si>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</si>
  <si>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</si>
  <si>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</si>
  <si>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</si>
  <si>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</si>
  <si>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</si>
  <si>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</si>
  <si>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</si>
  <si>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</si>
  <si>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</si>
  <si>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</si>
  <si>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</si>
  <si>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</si>
  <si>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</si>
  <si>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</si>
  <si>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</si>
  <si>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</si>
  <si>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</si>
  <si>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</si>
  <si>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</si>
  <si>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</si>
  <si>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</si>
  <si>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</si>
  <si>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</si>
  <si>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</si>
  <si>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</si>
  <si>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</si>
  <si>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</si>
  <si>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</si>
  <si>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</si>
  <si>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</si>
  <si>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</si>
  <si>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</si>
  <si>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</si>
  <si>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</si>
  <si>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</si>
  <si>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</si>
  <si>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</si>
  <si>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</si>
  <si>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</si>
  <si>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</si>
  <si>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</si>
  <si>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</si>
  <si>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</si>
  <si>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</si>
  <si>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</si>
  <si>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</si>
  <si>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</si>
  <si>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</si>
  <si>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</si>
  <si>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</si>
  <si>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</si>
  <si>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</si>
  <si>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</si>
  <si>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</si>
  <si>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</si>
  <si>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</si>
  <si>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</si>
  <si>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</si>
  <si>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</si>
  <si>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</si>
  <si>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</si>
  <si>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</si>
  <si>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</si>
  <si>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</si>
  <si>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</si>
  <si>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</si>
  <si>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</si>
  <si>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</si>
  <si>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</si>
  <si>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</si>
  <si>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</si>
  <si>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</si>
  <si>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</si>
  <si>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</si>
  <si>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</si>
  <si>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</si>
  <si>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</si>
  <si>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</si>
  <si>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</si>
  <si>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</si>
  <si>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</si>
  <si>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</si>
  <si>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</si>
  <si>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</si>
  <si>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</si>
  <si>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</si>
  <si>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</si>
  <si>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</si>
  <si>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</si>
  <si>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</si>
  <si>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</si>
  <si>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</si>
  <si>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</si>
  <si>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</si>
  <si>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</si>
  <si>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</si>
  <si>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</si>
  <si>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</si>
  <si>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</si>
  <si>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</si>
  <si>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</si>
  <si>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</si>
  <si>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</si>
  <si>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</si>
  <si>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</si>
  <si>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</si>
  <si>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</si>
  <si>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</si>
  <si>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</si>
  <si>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</si>
  <si>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</si>
  <si>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</si>
  <si>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</si>
  <si>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</si>
  <si>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</si>
  <si>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</si>
  <si>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</si>
  <si>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</si>
  <si>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</si>
  <si>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</si>
  <si>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</si>
  <si>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</si>
  <si>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</si>
  <si>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</si>
  <si>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</si>
  <si>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</si>
  <si>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</si>
  <si>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</si>
  <si>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</si>
  <si>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</si>
  <si>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</si>
  <si>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</si>
  <si>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</si>
  <si>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</si>
  <si>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</si>
  <si>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</si>
  <si>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</si>
  <si>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</si>
  <si>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</si>
  <si>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</si>
  <si>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</si>
  <si>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</si>
  <si>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</si>
  <si>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</si>
  <si>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</si>
  <si>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</si>
  <si>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</si>
  <si>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</si>
  <si>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</si>
  <si>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</si>
  <si>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</si>
  <si>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</si>
  <si>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</si>
  <si>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</si>
  <si>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</si>
  <si>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</si>
  <si>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</si>
  <si>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</si>
  <si>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</si>
  <si>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</si>
  <si>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</si>
  <si>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</si>
  <si>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</si>
  <si>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</si>
  <si>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</si>
  <si>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</si>
  <si>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</si>
  <si>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</si>
  <si>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</si>
  <si>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</si>
  <si>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</si>
  <si>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</si>
  <si>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</si>
  <si>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</si>
  <si>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</si>
  <si>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</si>
  <si>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</si>
  <si>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</si>
  <si>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</si>
  <si>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</si>
  <si>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</si>
  <si>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</si>
  <si>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</si>
  <si>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</si>
  <si>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</si>
  <si>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</si>
  <si>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</si>
  <si>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</si>
  <si>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</si>
  <si>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</si>
  <si>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</si>
  <si>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</si>
  <si>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</si>
  <si>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</si>
  <si>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</si>
  <si>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</si>
  <si>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</si>
  <si>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</si>
  <si>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</si>
  <si>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</si>
  <si>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</si>
  <si>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</si>
  <si>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</si>
  <si>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</si>
  <si>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</si>
  <si>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</si>
  <si>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</si>
  <si>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</si>
  <si>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</si>
  <si>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</si>
  <si>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</si>
  <si>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</si>
  <si>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</si>
  <si>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</si>
  <si>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</si>
  <si>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</si>
  <si>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</si>
  <si>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</si>
  <si>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</si>
  <si>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</si>
  <si>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</si>
  <si>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</si>
  <si>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</si>
  <si>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</si>
  <si>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</si>
  <si>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</si>
  <si>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</si>
  <si>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</si>
  <si>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</si>
  <si>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</si>
  <si>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</si>
  <si>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</si>
  <si>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</si>
  <si>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</si>
  <si>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</si>
  <si>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</si>
  <si>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</si>
  <si>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</si>
  <si>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</si>
  <si>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</si>
  <si>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</si>
  <si>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</si>
  <si>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</si>
  <si>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</si>
  <si>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</si>
  <si>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</si>
  <si>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</si>
  <si>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</si>
  <si>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</si>
  <si>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</si>
  <si>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</si>
  <si>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</si>
  <si>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</si>
  <si>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</si>
  <si>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</si>
  <si>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</si>
  <si>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</si>
  <si>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</si>
  <si>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</si>
  <si>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</si>
  <si>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</si>
  <si>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</si>
  <si>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</si>
  <si>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</si>
  <si>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</si>
  <si>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</si>
  <si>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</si>
  <si>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</si>
  <si>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</si>
  <si>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</si>
  <si>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</si>
  <si>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</si>
  <si>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</si>
  <si>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</si>
  <si>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</si>
  <si>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</si>
  <si>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</si>
  <si>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</si>
  <si>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</si>
  <si>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</si>
  <si>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</si>
  <si>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</si>
  <si>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</si>
  <si>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</si>
  <si>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</si>
  <si>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</si>
  <si>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</si>
  <si>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</si>
  <si>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</si>
  <si>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</si>
  <si>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</si>
  <si>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</si>
  <si>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</si>
  <si>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</si>
  <si>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</si>
  <si>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</si>
  <si>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</si>
  <si>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</si>
  <si>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</si>
  <si>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</si>
  <si>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</si>
  <si>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</si>
  <si>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</si>
  <si>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</si>
  <si>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</si>
  <si>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</si>
  <si>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</si>
  <si>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</si>
  <si>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</si>
  <si>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</si>
  <si>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</si>
  <si>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</si>
  <si>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</si>
  <si>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</si>
  <si>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</si>
  <si>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</si>
  <si>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</si>
  <si>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</si>
  <si>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</si>
  <si>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</si>
  <si>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</si>
  <si>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</si>
  <si>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</si>
  <si>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</si>
  <si>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</si>
  <si>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</si>
  <si>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</si>
  <si>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</si>
  <si>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</si>
  <si>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</si>
  <si>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</si>
  <si>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</si>
  <si>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</si>
  <si>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</si>
  <si>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</si>
  <si>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</si>
  <si>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</si>
  <si>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</si>
  <si>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</si>
  <si>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</si>
  <si>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</si>
  <si>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</si>
  <si>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</si>
  <si>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</si>
  <si>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</si>
  <si>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</si>
  <si>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</si>
  <si>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</si>
  <si>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</si>
  <si>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</si>
  <si>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</si>
  <si>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</si>
  <si>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</si>
  <si>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</si>
  <si>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</si>
  <si>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</si>
  <si>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</si>
  <si>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</si>
  <si>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</si>
  <si>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</si>
  <si>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</si>
  <si>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</si>
  <si>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</si>
  <si>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</si>
  <si>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</si>
  <si>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</si>
  <si>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</si>
  <si>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</si>
  <si>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</si>
  <si>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</si>
  <si>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</si>
  <si>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</si>
  <si>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</si>
  <si>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</si>
  <si>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</si>
  <si>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</si>
  <si>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</si>
  <si>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</si>
  <si>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</si>
  <si>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</si>
  <si>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</si>
  <si>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</si>
  <si>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</si>
  <si>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</si>
  <si>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</si>
  <si>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</si>
  <si>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</si>
  <si>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</si>
  <si>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</si>
  <si>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</si>
  <si>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</si>
  <si>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</si>
  <si>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</si>
  <si>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</si>
  <si>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</si>
  <si>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</si>
  <si>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</si>
  <si>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</si>
  <si>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</si>
  <si>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</si>
  <si>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</si>
  <si>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</si>
  <si>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</si>
  <si>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</si>
  <si>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</si>
  <si>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</si>
  <si>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</si>
  <si>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</si>
  <si>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</si>
  <si>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</si>
  <si>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</si>
  <si>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</si>
  <si>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</si>
  <si>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</si>
  <si>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</si>
  <si>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</si>
  <si>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</si>
  <si>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</si>
  <si>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</si>
  <si>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</si>
  <si>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</si>
  <si>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</si>
  <si>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</si>
  <si>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</si>
  <si>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</si>
  <si>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</si>
  <si>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</si>
  <si>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</si>
  <si>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</si>
  <si>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</si>
  <si>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</si>
  <si>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</si>
  <si>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</si>
  <si>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</si>
  <si>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</si>
  <si>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</si>
  <si>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</si>
  <si>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</si>
  <si>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</si>
  <si>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</si>
  <si>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</si>
  <si>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</si>
  <si>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</si>
  <si>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</si>
  <si>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</si>
  <si>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</si>
  <si>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</si>
  <si>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</si>
  <si>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</si>
  <si>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</si>
  <si>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</si>
  <si>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</si>
  <si>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</si>
  <si>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</si>
  <si>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</si>
  <si>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</si>
  <si>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</si>
  <si>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</si>
  <si>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</si>
  <si>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</si>
  <si>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</si>
  <si>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</si>
  <si>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</si>
  <si>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</si>
  <si>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</si>
  <si>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</si>
  <si>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</si>
  <si>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</si>
  <si>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</si>
  <si>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</si>
  <si>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</si>
  <si>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</si>
  <si>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</si>
  <si>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</si>
  <si>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</si>
  <si>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</si>
  <si>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</si>
  <si>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</si>
  <si>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</si>
  <si>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</si>
  <si>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</si>
  <si>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</si>
  <si>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</si>
  <si>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</si>
  <si>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</si>
  <si>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</si>
  <si>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</si>
  <si>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</si>
  <si>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</si>
  <si>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</si>
  <si>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</si>
  <si>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</si>
  <si>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</si>
  <si>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</si>
  <si>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</si>
  <si>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</si>
  <si>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</si>
  <si>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</si>
  <si>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</si>
  <si>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</si>
  <si>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</si>
  <si>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</si>
  <si>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</si>
  <si>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</si>
  <si>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</si>
  <si>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</si>
  <si>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</si>
  <si>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</si>
  <si>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</si>
  <si>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</si>
  <si>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</si>
  <si>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</si>
  <si>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</si>
  <si>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</si>
  <si>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</si>
  <si>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</si>
  <si>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</si>
  <si>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</si>
  <si>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</si>
  <si>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</si>
  <si>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</si>
  <si>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</si>
  <si>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</si>
  <si>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</si>
  <si>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</si>
  <si>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</si>
  <si>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</si>
  <si>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</si>
  <si>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</si>
  <si>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</si>
  <si>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</si>
  <si>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</si>
  <si>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</si>
  <si>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</si>
  <si>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</si>
  <si>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</si>
  <si>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</si>
  <si>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</si>
  <si>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</si>
  <si>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</si>
  <si>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</si>
  <si>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</si>
  <si>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</si>
  <si>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</si>
  <si>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</si>
  <si>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</si>
  <si>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</si>
  <si>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</si>
  <si>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</si>
  <si>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</si>
  <si>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</si>
  <si>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</si>
  <si>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</si>
  <si>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</si>
  <si>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</si>
  <si>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</si>
  <si>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</si>
  <si>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</si>
  <si>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</si>
  <si>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</si>
  <si>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</si>
  <si>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</si>
  <si>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</si>
  <si>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</si>
  <si>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</si>
  <si>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</si>
  <si>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</si>
  <si>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</si>
  <si>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</si>
  <si>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</si>
  <si>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</si>
  <si>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</si>
  <si>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</si>
  <si>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</si>
  <si>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</si>
  <si>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</si>
  <si>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</si>
  <si>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</si>
  <si>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</si>
  <si>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</si>
  <si>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</si>
  <si>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</si>
  <si>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</si>
  <si>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</si>
  <si>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</si>
  <si>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</si>
  <si>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</si>
  <si>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</si>
  <si>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</si>
  <si>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</si>
  <si>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</si>
  <si>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</si>
  <si>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</si>
  <si>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</si>
  <si>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</si>
  <si>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</si>
  <si>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</si>
  <si>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</si>
  <si>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</si>
  <si>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</si>
  <si>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</si>
  <si>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</si>
  <si>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</si>
  <si>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</si>
  <si>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</si>
  <si>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</si>
  <si>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</si>
  <si>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</si>
  <si>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</si>
  <si>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</si>
  <si>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</si>
  <si>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</si>
  <si>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</si>
  <si>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</si>
  <si>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</si>
  <si>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</si>
  <si>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</si>
  <si>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</si>
  <si>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</si>
  <si>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</si>
  <si>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</si>
  <si>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</si>
  <si>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</si>
  <si>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</si>
  <si>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</si>
  <si>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</si>
  <si>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</si>
  <si>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</si>
  <si>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</si>
  <si>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</si>
  <si>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</si>
  <si>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</si>
  <si>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</si>
  <si>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</si>
  <si>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</si>
  <si>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</si>
  <si>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</si>
  <si>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</si>
  <si>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</si>
  <si>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</si>
  <si>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</si>
  <si>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</si>
  <si>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</si>
  <si>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</si>
  <si>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</si>
  <si>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</si>
  <si>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</si>
  <si>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</si>
  <si>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</si>
  <si>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</si>
  <si>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</si>
  <si>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</si>
  <si>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</si>
  <si>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</si>
  <si>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</si>
  <si>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</si>
  <si>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</si>
  <si>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</si>
  <si>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</si>
  <si>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</si>
  <si>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</si>
  <si>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</si>
  <si>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</si>
  <si>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</si>
  <si>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</si>
  <si>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</si>
  <si>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</si>
  <si>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</si>
  <si>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</si>
  <si>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</si>
  <si>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</si>
  <si>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</si>
  <si>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</si>
  <si>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</si>
  <si>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</si>
  <si>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</si>
  <si>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</si>
  <si>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</si>
  <si>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</si>
  <si>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</si>
  <si>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</si>
  <si>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</si>
  <si>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</si>
  <si>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</si>
  <si>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</si>
  <si>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</si>
  <si>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</si>
  <si>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</si>
  <si>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</si>
  <si>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</si>
  <si>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</si>
  <si>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</si>
  <si>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</si>
  <si>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</si>
  <si>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</si>
  <si>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</si>
  <si>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</si>
  <si>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</si>
  <si>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</si>
  <si>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</si>
  <si>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</si>
  <si>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</si>
  <si>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</si>
  <si>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</si>
  <si>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</si>
  <si>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</si>
  <si>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</si>
  <si>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</si>
  <si>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</si>
  <si>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</si>
  <si>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</si>
  <si>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</si>
  <si>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</si>
  <si>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</si>
  <si>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</si>
  <si>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</si>
  <si>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</si>
  <si>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</si>
  <si>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</si>
  <si>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</si>
  <si>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</si>
  <si>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</si>
  <si>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</si>
  <si>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</si>
  <si>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</si>
  <si>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</si>
  <si>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</si>
  <si>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</si>
  <si>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</si>
  <si>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</si>
  <si>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</si>
  <si>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</si>
  <si>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</si>
  <si>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</si>
  <si>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</si>
  <si>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</si>
  <si>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</si>
  <si>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</si>
  <si>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</si>
  <si>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</si>
  <si>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</si>
  <si>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</si>
  <si>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</si>
  <si>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</si>
  <si>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</si>
  <si>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</si>
  <si>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</si>
  <si>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</si>
  <si>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</si>
  <si>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</si>
  <si>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</si>
  <si>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</si>
  <si>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</si>
  <si>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</si>
  <si>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</si>
  <si>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</si>
  <si>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</si>
  <si>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</si>
  <si>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</si>
  <si>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</si>
  <si>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</si>
  <si>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</si>
  <si>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</si>
  <si>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</si>
  <si>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</si>
  <si>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</si>
  <si>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</si>
  <si>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</si>
  <si>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</si>
  <si>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</si>
  <si>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</si>
  <si>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</si>
  <si>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</si>
  <si>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</si>
  <si>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</si>
  <si>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</si>
  <si>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</si>
  <si>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</si>
  <si>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</si>
  <si>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</si>
  <si>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</si>
  <si>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</si>
  <si>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</si>
  <si>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</si>
  <si>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</si>
  <si>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</si>
  <si>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</si>
  <si>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</si>
  <si>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</si>
  <si>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</si>
  <si>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</si>
  <si>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</si>
  <si>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</si>
  <si>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</si>
  <si>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</si>
  <si>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</si>
  <si>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</si>
  <si>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</si>
  <si>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</si>
  <si>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</si>
  <si>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</si>
  <si>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</si>
  <si>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</si>
  <si>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</si>
  <si>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</si>
  <si>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</si>
  <si>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</si>
  <si>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</si>
  <si>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</si>
  <si>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</si>
  <si>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</si>
  <si>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</si>
  <si>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</si>
  <si>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</si>
  <si>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</si>
  <si>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</si>
  <si>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</si>
  <si>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</si>
  <si>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</si>
  <si>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</si>
  <si>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</si>
  <si>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</si>
  <si>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</si>
  <si>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</si>
  <si>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</si>
  <si>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</si>
  <si>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</si>
  <si>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</si>
  <si>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</si>
  <si>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</si>
  <si>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</si>
  <si>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</si>
  <si>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</si>
  <si>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</si>
  <si>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</si>
  <si>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</si>
  <si>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</si>
  <si>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</si>
  <si>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</si>
  <si>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</si>
  <si>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</si>
  <si>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</si>
  <si>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</si>
  <si>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</si>
  <si>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</si>
  <si>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</si>
  <si>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</si>
  <si>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</si>
  <si>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</si>
  <si>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</si>
  <si>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</si>
  <si>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</si>
  <si>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</si>
  <si>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</si>
  <si>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</si>
  <si>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</si>
  <si>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</si>
  <si>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</si>
  <si>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</si>
  <si>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</si>
  <si>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</si>
  <si>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</si>
  <si>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</si>
  <si>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</si>
  <si>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</si>
  <si>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</si>
  <si>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</si>
  <si>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</si>
  <si>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</si>
  <si>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</si>
  <si>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</si>
  <si>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</si>
  <si>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</si>
  <si>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</si>
  <si>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</si>
  <si>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</si>
  <si>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</si>
  <si>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</si>
  <si>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</si>
  <si>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</si>
  <si>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</si>
  <si>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</si>
  <si>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</si>
  <si>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</si>
  <si>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</si>
  <si>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</si>
  <si>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</si>
  <si>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</si>
  <si>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</si>
  <si>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</si>
  <si>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</si>
  <si>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</si>
  <si>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</si>
  <si>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</si>
  <si>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</si>
  <si>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</si>
  <si>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</si>
  <si>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</si>
  <si>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</si>
  <si>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</si>
  <si>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</si>
  <si>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</si>
  <si>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</si>
  <si>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</si>
  <si>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</si>
  <si>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</si>
  <si>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</si>
  <si>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</si>
  <si>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</si>
  <si>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</si>
  <si>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</si>
  <si>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</si>
  <si>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</si>
  <si>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</si>
  <si>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</si>
  <si>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</si>
  <si>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</si>
  <si>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</si>
  <si>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</si>
  <si>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</si>
  <si>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</si>
  <si>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</si>
  <si>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</si>
  <si>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</si>
  <si>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</si>
  <si>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</si>
  <si>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</si>
  <si>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</si>
  <si>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</si>
  <si>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</si>
  <si>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</si>
  <si>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</si>
  <si>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</si>
  <si>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</si>
  <si>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</si>
  <si>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</si>
  <si>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</si>
  <si>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</si>
  <si>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</si>
  <si>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</si>
  <si>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</si>
  <si>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</si>
  <si>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</si>
  <si>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</si>
  <si>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</si>
  <si>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</si>
  <si>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</si>
  <si>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</si>
  <si>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</si>
  <si>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</si>
  <si>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</si>
  <si>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</si>
  <si>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</si>
  <si>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</si>
  <si>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</si>
  <si>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</si>
  <si>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</si>
  <si>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</si>
  <si>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</si>
  <si>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</si>
  <si>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</si>
  <si>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</si>
  <si>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</si>
  <si>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</si>
  <si>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</si>
  <si>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</si>
  <si>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</si>
  <si>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</si>
  <si>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</si>
  <si>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</si>
  <si>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</si>
  <si>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</si>
  <si>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</si>
  <si>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</si>
  <si>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</si>
  <si>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</si>
  <si>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</si>
  <si>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</si>
  <si>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</si>
  <si>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</si>
  <si>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</si>
  <si>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</si>
  <si>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</si>
  <si>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</si>
  <si>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</si>
  <si>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</si>
  <si>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</si>
  <si>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</si>
  <si>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</si>
  <si>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</si>
  <si>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</si>
  <si>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</si>
  <si>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</si>
  <si>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</si>
  <si>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</si>
  <si>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</si>
  <si>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</si>
  <si>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</si>
  <si>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</si>
  <si>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</si>
  <si>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</si>
  <si>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</si>
  <si>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</si>
  <si>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</si>
  <si>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</si>
  <si>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</si>
  <si>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</si>
  <si>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</si>
  <si>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</si>
  <si>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</si>
  <si>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</si>
  <si>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</si>
  <si>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</si>
  <si>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</si>
  <si>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</si>
  <si>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</si>
  <si>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</si>
  <si>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</si>
  <si>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</si>
  <si>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</si>
  <si>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</si>
  <si>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</si>
  <si>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</si>
  <si>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</si>
  <si>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</si>
  <si>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</si>
  <si>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</si>
  <si>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</si>
  <si>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</si>
  <si>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</si>
  <si>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</si>
  <si>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</si>
  <si>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</si>
  <si>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</si>
  <si>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</si>
  <si>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</si>
  <si>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</si>
  <si>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</si>
  <si>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</si>
  <si>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</si>
  <si>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</si>
  <si>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</si>
  <si>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</si>
  <si>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</si>
  <si>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</si>
  <si>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</si>
  <si>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</si>
  <si>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</si>
  <si>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</si>
  <si>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</si>
  <si>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</si>
  <si>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</si>
  <si>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</si>
  <si>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</si>
  <si>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</si>
  <si>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</si>
  <si>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</si>
  <si>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</si>
  <si>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</si>
  <si>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</si>
  <si>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</si>
  <si>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</si>
  <si>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</si>
  <si>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</si>
  <si>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</si>
  <si>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</si>
  <si>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</si>
  <si>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</si>
  <si>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</si>
  <si>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</si>
  <si>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</si>
  <si>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</si>
  <si>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</si>
  <si>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</si>
  <si>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</si>
  <si>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</si>
  <si>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</si>
  <si>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</si>
  <si>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</si>
  <si>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</si>
  <si>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</si>
  <si>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</si>
  <si>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</si>
  <si>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</si>
  <si>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</si>
  <si>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</si>
  <si>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</si>
  <si>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</si>
  <si>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</si>
  <si>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</si>
  <si>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</si>
  <si>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</si>
  <si>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</si>
  <si>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</si>
  <si>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</si>
  <si>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</si>
  <si>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</si>
  <si>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</si>
  <si>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</si>
  <si>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</si>
  <si>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</si>
  <si>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</si>
  <si>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</si>
  <si>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</si>
  <si>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</si>
  <si>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</si>
  <si>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</si>
  <si>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</si>
  <si>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</si>
  <si>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</si>
  <si>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</si>
  <si>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</si>
  <si>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</si>
  <si>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</si>
  <si>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</si>
  <si>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</si>
  <si>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</si>
  <si>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</si>
  <si>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</si>
  <si>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</si>
  <si>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</si>
  <si>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</si>
  <si>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</si>
  <si>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</si>
  <si>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</si>
  <si>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</si>
  <si>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</si>
  <si>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</si>
  <si>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</si>
  <si>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</si>
  <si>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</si>
  <si>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</si>
  <si>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</si>
  <si>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</si>
  <si>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</si>
  <si>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</si>
  <si>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</si>
  <si>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</si>
  <si>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</si>
  <si>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</si>
  <si>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</si>
  <si>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</si>
  <si>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</si>
  <si>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</si>
  <si>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</si>
  <si>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</si>
  <si>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</si>
  <si>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</si>
  <si>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</si>
  <si>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</si>
  <si>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</si>
  <si>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</si>
  <si>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</si>
  <si>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</si>
  <si>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</si>
  <si>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</si>
  <si>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</si>
  <si>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</si>
  <si>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</si>
  <si>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</si>
  <si>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</si>
  <si>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</si>
  <si>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</si>
  <si>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</si>
  <si>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</si>
  <si>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</si>
  <si>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</si>
  <si>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</si>
  <si>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</si>
  <si>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</si>
  <si>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</si>
  <si>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</si>
  <si>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</si>
  <si>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</si>
  <si>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</si>
  <si>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</si>
  <si>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</si>
  <si>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</si>
  <si>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</si>
  <si>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</si>
  <si>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</si>
  <si>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</si>
  <si>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</si>
  <si>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</si>
  <si>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</si>
  <si>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</si>
  <si>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</si>
  <si>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</si>
  <si>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</si>
  <si>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</si>
  <si>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</si>
  <si>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</si>
  <si>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</si>
  <si>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</si>
  <si>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</si>
  <si>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</si>
  <si>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</si>
  <si>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</si>
  <si>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</si>
  <si>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</si>
  <si>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</si>
  <si>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</si>
  <si>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</si>
  <si>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</si>
  <si>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</si>
  <si>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</si>
  <si>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</si>
  <si>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</si>
  <si>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</si>
  <si>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</si>
  <si>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</si>
  <si>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</si>
  <si>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</si>
  <si>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</si>
  <si>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</si>
  <si>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</si>
  <si>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</si>
  <si>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</si>
  <si>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</si>
  <si>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</si>
  <si>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</si>
  <si>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</si>
  <si>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</si>
  <si>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</si>
  <si>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</si>
  <si>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</si>
  <si>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</si>
  <si>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</si>
  <si>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</si>
  <si>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</si>
  <si>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</si>
  <si>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</si>
  <si>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</si>
  <si>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</si>
  <si>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</si>
  <si>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</si>
  <si>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</si>
  <si>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</si>
  <si>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</si>
  <si>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</si>
  <si>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</si>
  <si>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</si>
  <si>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</si>
  <si>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</si>
  <si>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</si>
  <si>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</si>
  <si>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</si>
  <si>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</si>
  <si>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</si>
  <si>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</si>
  <si>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</si>
  <si>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</si>
  <si>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</si>
  <si>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</si>
  <si>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</si>
  <si>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</si>
  <si>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</si>
  <si>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</si>
  <si>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</si>
  <si>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</si>
  <si>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</si>
  <si>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</si>
  <si>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</si>
  <si>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</si>
  <si>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</si>
  <si>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</si>
  <si>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</si>
  <si>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</si>
  <si>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</si>
  <si>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</si>
  <si>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</si>
  <si>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</si>
  <si>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</si>
  <si>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</si>
  <si>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</si>
  <si>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</si>
  <si>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</si>
  <si>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</si>
  <si>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</si>
  <si>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</si>
  <si>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</si>
  <si>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</si>
  <si>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</si>
  <si>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</si>
  <si>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</si>
  <si>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</si>
  <si>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</si>
  <si>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</si>
  <si>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</si>
  <si>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</si>
  <si>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</si>
  <si>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</si>
  <si>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</si>
  <si>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</si>
  <si>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</si>
  <si>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</si>
  <si>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</si>
  <si>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</si>
  <si>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</si>
  <si>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</si>
  <si>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</si>
  <si>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</si>
  <si>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</si>
  <si>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</si>
  <si>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</si>
  <si>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</si>
  <si>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</si>
  <si>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</si>
  <si>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</si>
  <si>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</si>
  <si>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</si>
  <si>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</si>
  <si>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</si>
  <si>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</si>
  <si>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</si>
  <si>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</si>
  <si>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</si>
  <si>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</si>
  <si>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</si>
  <si>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</si>
  <si>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</si>
  <si>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</si>
  <si>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</si>
  <si>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</si>
  <si>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</si>
  <si>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</si>
  <si>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</si>
  <si>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</si>
  <si>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</si>
  <si>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</si>
  <si>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</si>
  <si>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</si>
  <si>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</si>
  <si>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</si>
  <si>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</si>
  <si>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</si>
  <si>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</si>
  <si>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</si>
  <si>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</si>
  <si>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</si>
  <si>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</si>
  <si>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</si>
  <si>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</si>
  <si>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</si>
  <si>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</si>
  <si>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</si>
  <si>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</si>
  <si>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</si>
  <si>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</si>
  <si>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</si>
  <si>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</si>
  <si>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</si>
  <si>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</si>
  <si>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</si>
  <si>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</si>
  <si>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</si>
  <si>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</si>
  <si>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</si>
  <si>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</si>
  <si>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</si>
  <si>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</si>
  <si>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</si>
  <si>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</si>
  <si>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</si>
  <si>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</si>
  <si>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</si>
  <si>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</si>
  <si>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</si>
  <si>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</si>
  <si>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</si>
  <si>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</si>
  <si>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</si>
  <si>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</si>
  <si>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</si>
  <si>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</si>
  <si>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</si>
  <si>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</si>
  <si>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</si>
  <si>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</si>
  <si>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</si>
  <si>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</si>
  <si>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</si>
  <si>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</si>
  <si>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</si>
  <si>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</si>
  <si>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</si>
  <si>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</si>
  <si>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</si>
  <si>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</si>
  <si>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</si>
  <si>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</si>
  <si>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</si>
  <si>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</si>
  <si>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</si>
  <si>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</si>
  <si>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</si>
  <si>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</si>
  <si>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</si>
  <si>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</si>
  <si>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</si>
  <si>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</si>
  <si>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</si>
  <si>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</si>
  <si>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</si>
  <si>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</si>
  <si>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</si>
  <si>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</si>
  <si>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</si>
  <si>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</si>
  <si>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</si>
  <si>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</si>
  <si>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</si>
  <si>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</si>
  <si>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</si>
  <si>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</si>
  <si>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</si>
  <si>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</si>
  <si>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</si>
  <si>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</si>
  <si>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</si>
  <si>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</si>
  <si>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</si>
  <si>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</si>
  <si>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</si>
  <si>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</si>
  <si>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</si>
  <si>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</si>
  <si>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</si>
  <si>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</si>
  <si>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</si>
  <si>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</si>
  <si>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</si>
  <si>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</si>
  <si>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</si>
  <si>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</si>
  <si>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</si>
  <si>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</si>
  <si>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</si>
  <si>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</si>
  <si>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</si>
  <si>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</si>
  <si>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</si>
  <si>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</si>
  <si>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</si>
  <si>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</si>
  <si>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</si>
  <si>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</si>
  <si>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</si>
  <si>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</si>
  <si>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</si>
  <si>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</si>
  <si>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</si>
  <si>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</si>
  <si>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</si>
  <si>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</si>
  <si>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</si>
  <si>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</si>
  <si>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</si>
  <si>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</si>
  <si>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</si>
  <si>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</si>
  <si>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</si>
  <si>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</si>
  <si>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</si>
  <si>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</si>
  <si>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</si>
  <si>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</si>
  <si>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</si>
  <si>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</si>
  <si>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</si>
  <si>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</si>
  <si>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</si>
  <si>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</si>
  <si>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</si>
  <si>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</si>
  <si>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</si>
  <si>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</si>
  <si>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</si>
  <si>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</si>
  <si>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</si>
  <si>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</si>
  <si>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</si>
  <si>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</si>
  <si>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</si>
  <si>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</si>
  <si>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</si>
  <si>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</si>
  <si>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</si>
  <si>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</si>
  <si>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</si>
  <si>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</si>
  <si>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</si>
  <si>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</si>
  <si>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</si>
  <si>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</si>
  <si>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</si>
  <si>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</si>
  <si>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</si>
  <si>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</si>
  <si>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</si>
  <si>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</si>
  <si>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</si>
  <si>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</si>
  <si>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</si>
  <si>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</si>
  <si>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</si>
  <si>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</si>
  <si>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</si>
  <si>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</si>
  <si>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</si>
  <si>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</si>
  <si>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</si>
  <si>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</si>
  <si>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</si>
  <si>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</si>
  <si>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</si>
  <si>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</si>
  <si>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</si>
  <si>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</si>
  <si>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</si>
  <si>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</si>
  <si>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</si>
  <si>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</si>
  <si>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</si>
  <si>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</si>
  <si>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</si>
  <si>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</si>
  <si>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</si>
  <si>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</si>
  <si>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</si>
  <si>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</si>
  <si>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</si>
  <si>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</si>
  <si>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</si>
  <si>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</si>
  <si>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</si>
  <si>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</si>
  <si>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</si>
  <si>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</si>
  <si>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</si>
  <si>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</si>
  <si>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</si>
  <si>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</si>
  <si>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</si>
  <si>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</si>
  <si>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</si>
  <si>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</si>
  <si>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</si>
  <si>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</si>
  <si>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</si>
  <si>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</si>
  <si>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</si>
  <si>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</si>
  <si>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</si>
  <si>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</si>
  <si>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</si>
  <si>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</si>
  <si>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</si>
  <si>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</si>
  <si>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</si>
  <si>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</si>
  <si>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</si>
  <si>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</si>
  <si>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</si>
  <si>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</si>
  <si>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</si>
  <si>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</si>
  <si>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</si>
  <si>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</si>
  <si>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</si>
  <si>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</si>
  <si>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</si>
  <si>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</si>
  <si>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</si>
  <si>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</si>
  <si>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</si>
  <si>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</si>
  <si>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</si>
  <si>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</si>
  <si>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</si>
  <si>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</si>
  <si>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</si>
  <si>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</si>
  <si>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</si>
  <si>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</si>
  <si>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</si>
  <si>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</si>
  <si>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</si>
  <si>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</si>
  <si>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</si>
  <si>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</si>
  <si>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</si>
  <si>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</si>
  <si>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</si>
  <si>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</si>
  <si>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</si>
  <si>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</si>
  <si>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</si>
  <si>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</si>
  <si>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</si>
  <si>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</si>
  <si>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</si>
  <si>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</si>
  <si>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</si>
  <si>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</si>
  <si>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</si>
  <si>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</si>
  <si>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</si>
  <si>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</si>
  <si>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</si>
  <si>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</si>
  <si>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</si>
  <si>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</si>
  <si>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</si>
  <si>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</si>
  <si>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</si>
  <si>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</si>
  <si>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</si>
  <si>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</si>
  <si>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</si>
  <si>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</si>
  <si>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</si>
  <si>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</si>
  <si>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</si>
  <si>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</si>
  <si>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</si>
  <si>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</si>
  <si>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</si>
  <si>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</si>
  <si>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</si>
  <si>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</si>
  <si>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</si>
  <si>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</si>
  <si>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</si>
  <si>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</si>
  <si>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</si>
  <si>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</si>
  <si>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</si>
  <si>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</si>
  <si>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</si>
  <si>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</si>
  <si>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</si>
  <si>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</si>
  <si>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</si>
  <si>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</si>
  <si>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</si>
  <si>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</si>
  <si>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</si>
  <si>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</si>
  <si>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</si>
  <si>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</si>
  <si>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</si>
  <si>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</si>
  <si>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</si>
  <si>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</si>
  <si>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</si>
  <si>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</si>
  <si>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</si>
  <si>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</si>
  <si>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</si>
  <si>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</si>
  <si>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</si>
  <si>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</si>
  <si>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</si>
  <si>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</si>
  <si>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</si>
  <si>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</si>
  <si>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</si>
  <si>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</si>
  <si>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</si>
  <si>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</si>
  <si>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</si>
  <si>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</si>
  <si>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</si>
  <si>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</si>
  <si>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</si>
  <si>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</si>
  <si>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</si>
  <si>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</si>
  <si>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</si>
  <si>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</si>
  <si>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</si>
  <si>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</si>
  <si>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</si>
  <si>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</si>
  <si>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</si>
  <si>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</si>
  <si>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</si>
  <si>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</si>
  <si>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</si>
  <si>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</si>
  <si>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</si>
  <si>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</si>
  <si>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</si>
  <si>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</si>
  <si>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</si>
  <si>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</si>
  <si>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</si>
  <si>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</si>
  <si>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</si>
  <si>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</si>
  <si>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</si>
  <si>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</si>
  <si>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</si>
  <si>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</si>
  <si>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</si>
  <si>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</si>
  <si>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</si>
  <si>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</si>
  <si>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</si>
  <si>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</si>
  <si>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</si>
  <si>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</si>
  <si>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</si>
  <si>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</si>
  <si>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</si>
  <si>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</si>
  <si>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</si>
  <si>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</si>
  <si>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</si>
  <si>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</si>
  <si>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</si>
  <si>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</si>
  <si>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</si>
  <si>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</si>
  <si>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</si>
  <si>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</si>
  <si>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</si>
  <si>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</si>
  <si>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</si>
  <si>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</si>
  <si>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</si>
  <si>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</si>
  <si>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</si>
  <si>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</si>
  <si>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</si>
  <si>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</si>
  <si>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</si>
  <si>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</si>
  <si>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</si>
  <si>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</si>
  <si>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</si>
  <si>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</si>
  <si>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</si>
  <si>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</si>
  <si>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</si>
  <si>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</si>
  <si>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</si>
  <si>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</si>
  <si>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</si>
  <si>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</si>
  <si>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</si>
  <si>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</si>
  <si>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</si>
  <si>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</si>
  <si>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</si>
  <si>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</si>
  <si>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</si>
  <si>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</si>
  <si>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</si>
  <si>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</si>
  <si>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</si>
  <si>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</si>
  <si>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</si>
  <si>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</si>
  <si>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</si>
  <si>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</si>
  <si>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</si>
  <si>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</si>
  <si>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</si>
  <si>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</si>
  <si>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</si>
  <si>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</si>
  <si>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</si>
  <si>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</si>
  <si>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</si>
  <si>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</si>
  <si>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</si>
  <si>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</si>
  <si>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</si>
  <si>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</si>
  <si>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</si>
  <si>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</si>
  <si>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</si>
  <si>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</si>
  <si>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</si>
  <si>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</si>
  <si>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</si>
  <si>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</si>
  <si>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</si>
  <si>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</si>
  <si>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</si>
  <si>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</si>
  <si>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</si>
  <si>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</si>
  <si>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</si>
  <si>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</si>
  <si>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</si>
  <si>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</si>
  <si>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</si>
  <si>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</si>
  <si>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</si>
  <si>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</si>
  <si>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</si>
  <si>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</si>
  <si>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</si>
  <si>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</si>
  <si>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</si>
  <si>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</si>
  <si>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</si>
  <si>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</si>
  <si>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</si>
  <si>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</si>
  <si>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</si>
  <si>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</si>
  <si>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</si>
  <si>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</si>
  <si>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</si>
  <si>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</si>
  <si>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</si>
  <si>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</si>
  <si>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</si>
  <si>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</si>
  <si>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</si>
  <si>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</si>
  <si>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</si>
  <si>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</si>
  <si>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</si>
  <si>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</si>
  <si>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</si>
  <si>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</si>
  <si>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</si>
  <si>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</si>
  <si>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</si>
  <si>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</si>
  <si>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</si>
  <si>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</si>
  <si>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</si>
  <si>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</si>
  <si>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</si>
  <si>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</si>
  <si>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</si>
  <si>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</si>
  <si>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</si>
  <si>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</si>
  <si>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</si>
  <si>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</si>
  <si>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</si>
  <si>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</si>
  <si>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</si>
  <si>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</si>
  <si>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</si>
  <si>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</si>
  <si>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</si>
  <si>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</si>
  <si>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</si>
  <si>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</si>
  <si>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</si>
  <si>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</si>
  <si>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</si>
  <si>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</si>
  <si>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</si>
  <si>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</si>
  <si>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</si>
  <si>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</si>
  <si>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</si>
  <si>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</si>
  <si>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</si>
  <si>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</si>
  <si>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</si>
  <si>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</si>
  <si>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</si>
  <si>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</si>
  <si>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</si>
  <si>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</si>
  <si>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</si>
  <si>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</si>
  <si>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</si>
  <si>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</si>
  <si>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</si>
  <si>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</si>
  <si>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</si>
  <si>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</si>
  <si>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</si>
  <si>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</si>
  <si>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</si>
  <si>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</si>
  <si>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</si>
  <si>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</si>
  <si>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</si>
  <si>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</si>
  <si>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</si>
  <si>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</si>
  <si>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</si>
  <si>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</si>
  <si>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</si>
  <si>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</si>
  <si>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</si>
  <si>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</si>
  <si>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</si>
  <si>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</si>
  <si>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</si>
  <si>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</si>
  <si>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</si>
  <si>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</si>
  <si>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</si>
  <si>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</si>
  <si>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</si>
  <si>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</si>
  <si>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</si>
  <si>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</si>
  <si>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</si>
  <si>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</si>
  <si>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</si>
  <si>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</si>
  <si>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</si>
  <si>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</si>
  <si>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</si>
  <si>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</si>
  <si>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</si>
  <si>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</si>
  <si>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</si>
  <si>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</si>
  <si>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</si>
  <si>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</si>
  <si>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</si>
  <si>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</si>
  <si>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</si>
  <si>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</si>
  <si>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</si>
  <si>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</si>
  <si>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</si>
  <si>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</si>
  <si>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</si>
  <si>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</si>
  <si>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</si>
  <si>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</si>
  <si>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</si>
  <si>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</si>
  <si>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</si>
  <si>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</si>
  <si>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</si>
  <si>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</si>
  <si>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</si>
  <si>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</si>
  <si>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</si>
  <si>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</si>
  <si>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</si>
  <si>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</si>
  <si>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</si>
  <si>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</si>
  <si>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</si>
  <si>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</si>
  <si>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</si>
  <si>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</si>
  <si>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</si>
  <si>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</si>
  <si>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</si>
  <si>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</si>
  <si>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</si>
  <si>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</si>
  <si>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</si>
  <si>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</si>
  <si>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</si>
  <si>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</si>
  <si>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</si>
  <si>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</si>
  <si>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</si>
  <si>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</si>
  <si>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</si>
  <si>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</si>
  <si>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</si>
  <si>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</si>
  <si>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</si>
  <si>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</si>
  <si>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</si>
  <si>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</si>
  <si>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</si>
  <si>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</si>
  <si>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</si>
  <si>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</si>
  <si>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</si>
  <si>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</si>
  <si>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</si>
  <si>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</si>
  <si>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</si>
  <si>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</si>
  <si>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</si>
  <si>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</si>
  <si>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</si>
  <si>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</si>
  <si>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</si>
  <si>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</si>
  <si>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</si>
  <si>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</si>
  <si>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</si>
  <si>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</si>
  <si>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</si>
  <si>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</si>
  <si>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</si>
  <si>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</si>
  <si>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</si>
  <si>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</si>
  <si>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</si>
  <si>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</si>
  <si>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</si>
  <si>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</si>
  <si>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</si>
  <si>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</si>
  <si>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</si>
  <si>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</si>
  <si>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</si>
  <si>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</si>
  <si>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</si>
  <si>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</si>
  <si>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</si>
  <si>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</si>
  <si>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</si>
  <si>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</si>
  <si>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</si>
  <si>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</si>
  <si>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</si>
  <si>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</si>
  <si>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</si>
  <si>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</si>
  <si>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</si>
  <si>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</si>
  <si>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</si>
  <si>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</si>
  <si>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</si>
  <si>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</si>
  <si>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</si>
  <si>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</si>
  <si>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</si>
  <si>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</si>
  <si>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</si>
  <si>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</si>
  <si>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</si>
  <si>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</si>
  <si>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</si>
  <si>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</si>
  <si>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</si>
  <si>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</si>
  <si>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</si>
  <si>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</si>
  <si>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</si>
  <si>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</si>
  <si>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</si>
  <si>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</si>
  <si>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</si>
  <si>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</si>
  <si>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</si>
  <si>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</si>
  <si>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</si>
  <si>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</si>
  <si>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</si>
  <si>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</si>
  <si>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</si>
  <si>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</si>
  <si>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</si>
  <si>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</si>
  <si>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</si>
  <si>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</si>
  <si>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</si>
  <si>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</si>
  <si>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</si>
  <si>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</si>
  <si>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</si>
  <si>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</si>
  <si>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</si>
  <si>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</si>
  <si>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</si>
  <si>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</si>
  <si>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</si>
  <si>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</si>
  <si>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</si>
  <si>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</si>
  <si>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</si>
  <si>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</si>
  <si>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</si>
  <si>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</si>
  <si>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</si>
  <si>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</si>
  <si>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</si>
  <si>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</si>
  <si>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</si>
  <si>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</si>
  <si>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</si>
  <si>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</si>
  <si>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</si>
  <si>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</si>
  <si>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</si>
  <si>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</si>
  <si>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</si>
  <si>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</si>
  <si>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</si>
  <si>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</si>
  <si>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</si>
  <si>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</si>
  <si>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</si>
  <si>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</si>
  <si>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</si>
  <si>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</si>
  <si>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</si>
  <si>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</si>
  <si>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</si>
  <si>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</si>
  <si>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</si>
  <si>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</si>
  <si>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</si>
  <si>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</si>
  <si>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</si>
  <si>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</si>
  <si>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</si>
  <si>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</si>
  <si>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</si>
  <si>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</si>
  <si>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</si>
  <si>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</si>
  <si>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</si>
  <si>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</si>
  <si>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</si>
  <si>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</si>
  <si>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</si>
  <si>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</si>
  <si>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</si>
  <si>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</si>
  <si>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</si>
  <si>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</si>
  <si>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</si>
  <si>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</si>
  <si>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</si>
  <si>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</si>
  <si>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</si>
  <si>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</si>
  <si>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</si>
  <si>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</si>
  <si>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</si>
  <si>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</si>
  <si>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</si>
  <si>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</si>
  <si>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</si>
  <si>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</si>
  <si>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</si>
  <si>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</si>
  <si>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</si>
  <si>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</si>
  <si>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</si>
  <si>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</si>
  <si>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</si>
  <si>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</si>
  <si>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</si>
  <si>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</si>
  <si>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</si>
  <si>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</si>
  <si>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</si>
  <si>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</si>
  <si>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</si>
  <si>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</si>
  <si>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</si>
  <si>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</si>
  <si>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</si>
  <si>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</si>
  <si>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</si>
  <si>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</si>
  <si>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</si>
  <si>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</si>
  <si>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</si>
  <si>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</si>
  <si>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</si>
  <si>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</si>
  <si>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</si>
  <si>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</si>
  <si>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</si>
  <si>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</si>
  <si>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</si>
  <si>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</si>
  <si>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</si>
  <si>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</si>
  <si>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</si>
  <si>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</si>
  <si>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</si>
  <si>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</si>
  <si>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</si>
  <si>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</si>
  <si>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</si>
  <si>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</si>
  <si>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</si>
  <si>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</si>
  <si>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</si>
  <si>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</si>
  <si>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</si>
  <si>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</si>
  <si>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</si>
  <si>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</si>
  <si>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</si>
  <si>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</si>
  <si>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</si>
  <si>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</si>
  <si>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</si>
  <si>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</si>
  <si>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</si>
  <si>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</si>
  <si>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</si>
  <si>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</si>
  <si>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</si>
  <si>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</si>
  <si>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</si>
  <si>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</si>
  <si>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</si>
  <si>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</si>
  <si>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</si>
  <si>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</si>
  <si>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</si>
  <si>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</si>
  <si>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</si>
  <si>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</si>
  <si>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</si>
  <si>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</si>
  <si>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</si>
  <si>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</si>
  <si>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</si>
  <si>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</si>
  <si>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</si>
  <si>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</si>
  <si>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</si>
  <si>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</si>
  <si>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</si>
  <si>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</si>
  <si>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</si>
  <si>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</si>
  <si>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</si>
  <si>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</si>
  <si>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</si>
  <si>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</si>
  <si>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</si>
  <si>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</si>
  <si>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</si>
  <si>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</si>
  <si>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</si>
  <si>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</si>
  <si>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</si>
  <si>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</si>
  <si>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</si>
  <si>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</si>
  <si>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</si>
  <si>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</si>
  <si>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</si>
  <si>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</si>
  <si>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</si>
  <si>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</si>
  <si>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</si>
  <si>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</si>
  <si>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</si>
  <si>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</si>
  <si>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</si>
  <si>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</si>
  <si>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</si>
  <si>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</si>
  <si>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</si>
  <si>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</si>
  <si>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</si>
  <si>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</si>
  <si>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</si>
  <si>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</si>
  <si>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</si>
  <si>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</si>
  <si>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</si>
  <si>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</si>
  <si>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</si>
  <si>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</si>
  <si>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</si>
  <si>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</si>
  <si>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</si>
  <si>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</si>
  <si>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</si>
  <si>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</si>
  <si>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</si>
  <si>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</si>
  <si>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</si>
  <si>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</si>
  <si>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</si>
  <si>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</si>
  <si>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</si>
  <si>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</si>
  <si>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</si>
  <si>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</si>
  <si>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</si>
  <si>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</si>
  <si>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</si>
  <si>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</si>
  <si>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</si>
  <si>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</si>
  <si>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</si>
  <si>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</si>
  <si>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</si>
  <si>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</si>
  <si>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</si>
  <si>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</si>
  <si>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</si>
  <si>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</si>
  <si>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</si>
  <si>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</si>
  <si>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</si>
  <si>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</si>
  <si>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</si>
  <si>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</si>
  <si>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</si>
  <si>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</si>
  <si>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</si>
  <si>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</si>
  <si>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</si>
  <si>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</si>
  <si>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</si>
  <si>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</si>
  <si>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</si>
  <si>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</si>
  <si>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</si>
  <si>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</si>
  <si>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</si>
  <si>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</si>
  <si>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</si>
  <si>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</si>
  <si>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</si>
  <si>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</si>
  <si>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</si>
  <si>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</si>
  <si>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</si>
  <si>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</si>
  <si>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</si>
  <si>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</si>
  <si>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</si>
  <si>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</si>
  <si>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</si>
  <si>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</si>
  <si>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</si>
  <si>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</si>
  <si>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</si>
  <si>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</si>
  <si>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</si>
  <si>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</si>
  <si>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</si>
  <si>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</si>
  <si>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</si>
  <si>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</si>
  <si>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</si>
  <si>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</si>
  <si>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</si>
  <si>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</si>
  <si>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</si>
  <si>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</si>
  <si>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</si>
  <si>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</si>
  <si>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</si>
  <si>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</si>
  <si>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</si>
  <si>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</si>
  <si>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</si>
  <si>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</si>
  <si>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</si>
  <si>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</si>
  <si>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</si>
  <si>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</si>
  <si>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</si>
  <si>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</si>
  <si>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</si>
  <si>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</si>
  <si>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</si>
  <si>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</si>
  <si>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</si>
  <si>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</si>
  <si>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</si>
  <si>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</si>
  <si>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</si>
  <si>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</si>
  <si>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</si>
  <si>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</si>
  <si>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</si>
  <si>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</si>
  <si>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</si>
  <si>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</si>
  <si>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</si>
  <si>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</si>
  <si>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</si>
  <si>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</si>
  <si>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</si>
  <si>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</si>
  <si>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</si>
  <si>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</si>
  <si>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</si>
  <si>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</si>
  <si>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</si>
  <si>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</si>
  <si>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</si>
  <si>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</si>
  <si>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</si>
  <si>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</si>
  <si>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</si>
  <si>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</si>
  <si>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</si>
  <si>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</si>
  <si>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</si>
  <si>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</si>
  <si>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</si>
  <si>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</si>
  <si>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</si>
  <si>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</si>
  <si>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</si>
  <si>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</si>
  <si>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</si>
  <si>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</si>
  <si>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</si>
  <si>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</si>
  <si>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</si>
  <si>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</si>
  <si>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</si>
  <si>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</si>
  <si>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</si>
  <si>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</si>
  <si>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</si>
  <si>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</si>
  <si>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</si>
  <si>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</si>
  <si>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</si>
  <si>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</si>
  <si>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</si>
  <si>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</si>
  <si>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</si>
  <si>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</si>
  <si>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</si>
  <si>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</si>
  <si>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</si>
  <si>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</si>
  <si>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</si>
  <si>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</si>
  <si>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</si>
  <si>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</si>
  <si>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</si>
  <si>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</si>
  <si>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</si>
  <si>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</si>
  <si>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</si>
  <si>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</si>
  <si>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</si>
  <si>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</si>
  <si>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</si>
  <si>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</si>
  <si>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</si>
  <si>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</si>
  <si>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</si>
  <si>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</si>
  <si>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</si>
  <si>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</si>
  <si>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</si>
  <si>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</si>
  <si>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</si>
  <si>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</si>
  <si>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</si>
  <si>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</si>
  <si>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</si>
  <si>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</si>
  <si>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</si>
  <si>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</si>
  <si>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</si>
  <si>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</si>
  <si>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</si>
  <si>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</si>
  <si>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</si>
  <si>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</si>
  <si>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</si>
  <si>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</si>
  <si>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</si>
  <si>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</si>
  <si>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</si>
  <si>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</si>
  <si>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</si>
  <si>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</si>
  <si>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</si>
  <si>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</si>
  <si>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</si>
  <si>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</si>
  <si>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</si>
  <si>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</si>
  <si>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</si>
  <si>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</si>
  <si>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</si>
  <si>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</si>
  <si>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</si>
  <si>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</si>
  <si>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</si>
  <si>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</si>
  <si>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</si>
  <si>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</si>
  <si>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</si>
  <si>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</si>
  <si>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</si>
  <si>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</si>
  <si>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</si>
  <si>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</si>
  <si>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</si>
  <si>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</si>
  <si>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</si>
  <si>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</si>
  <si>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</si>
  <si>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</si>
  <si>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</si>
  <si>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</si>
  <si>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</si>
  <si>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</si>
  <si>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</si>
  <si>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</si>
  <si>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</si>
  <si>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</si>
  <si>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</si>
  <si>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</si>
  <si>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</si>
  <si>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</si>
  <si>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</si>
  <si>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</si>
  <si>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</si>
  <si>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</si>
  <si>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</si>
  <si>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</si>
  <si>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</si>
  <si>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</si>
  <si>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</si>
  <si>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</si>
  <si>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</si>
  <si>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</si>
  <si>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</si>
  <si>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</si>
  <si>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</si>
  <si>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</si>
  <si>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</si>
  <si>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</si>
  <si>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</si>
  <si>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</si>
  <si>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</si>
  <si>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</si>
  <si>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</si>
  <si>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</si>
  <si>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</si>
  <si>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</si>
  <si>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</si>
  <si>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</si>
  <si>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</si>
  <si>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</si>
  <si>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</si>
  <si>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</si>
  <si>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</si>
  <si>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</si>
  <si>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</si>
  <si>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</si>
  <si>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</si>
  <si>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</si>
  <si>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</si>
  <si>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</si>
  <si>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</si>
  <si>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</si>
  <si>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</si>
  <si>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</si>
  <si>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</si>
  <si>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</si>
  <si>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</si>
  <si>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</si>
  <si>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</si>
  <si>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</si>
  <si>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</si>
  <si>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</si>
  <si>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</si>
  <si>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</si>
  <si>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</si>
  <si>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</si>
  <si>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</si>
  <si>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</si>
  <si>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</si>
  <si>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</si>
  <si>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</si>
  <si>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</si>
  <si>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</si>
  <si>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</si>
  <si>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</si>
  <si>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</si>
  <si>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</si>
  <si>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</si>
  <si>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</si>
  <si>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</si>
  <si>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</si>
  <si>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</si>
  <si>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</si>
  <si>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</si>
  <si>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</si>
  <si>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</si>
  <si>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</si>
  <si>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</si>
  <si>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</si>
  <si>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</si>
  <si>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</si>
  <si>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</si>
  <si>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</si>
  <si>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</si>
  <si>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</si>
  <si>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</si>
  <si>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</si>
  <si>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</si>
  <si>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</si>
  <si>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</si>
  <si>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</si>
  <si>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</si>
  <si>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</si>
  <si>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</si>
  <si>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</si>
  <si>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</si>
  <si>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</si>
  <si>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</si>
  <si>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</si>
  <si>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</si>
  <si>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</si>
  <si>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</si>
  <si>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</si>
  <si>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</si>
  <si>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</si>
  <si>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</si>
  <si>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</si>
  <si>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</si>
  <si>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</si>
  <si>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</si>
  <si>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</si>
  <si>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</si>
  <si>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</si>
  <si>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</si>
  <si>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</si>
  <si>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</si>
  <si>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</si>
  <si>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</si>
  <si>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</si>
  <si>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</si>
  <si>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</si>
  <si>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</si>
  <si>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</si>
  <si>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</si>
  <si>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</si>
  <si>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</si>
  <si>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</si>
  <si>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</si>
  <si>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</si>
  <si>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</si>
  <si>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</si>
  <si>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</si>
  <si>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</si>
  <si>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</si>
  <si>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</si>
  <si>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</si>
  <si>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</si>
  <si>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</si>
  <si>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</si>
  <si>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</si>
  <si>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</si>
  <si>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</si>
  <si>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</si>
  <si>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</si>
  <si>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</si>
  <si>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</si>
  <si>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</si>
  <si>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</si>
  <si>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</si>
  <si>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</si>
  <si>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</si>
  <si>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</si>
  <si>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</si>
  <si>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</si>
  <si>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</si>
  <si>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</si>
  <si>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</si>
  <si>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</si>
  <si>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</si>
  <si>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</si>
  <si>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</si>
  <si>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</si>
  <si>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</si>
  <si>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</si>
  <si>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</si>
  <si>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</si>
  <si>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</si>
  <si>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</si>
  <si>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</si>
  <si>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</si>
  <si>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</si>
  <si>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</si>
  <si>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</si>
  <si>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</si>
  <si>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</si>
  <si>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</si>
  <si>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</si>
  <si>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</si>
  <si>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</si>
  <si>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</si>
  <si>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</si>
  <si>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</si>
  <si>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</si>
  <si>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</si>
  <si>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</si>
  <si>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</si>
  <si>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</si>
  <si>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</si>
  <si>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</si>
  <si>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</si>
  <si>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</si>
  <si>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</si>
  <si>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</si>
  <si>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</si>
  <si>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</si>
  <si>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</si>
  <si>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</si>
  <si>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</si>
  <si>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</si>
  <si>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</si>
  <si>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</si>
  <si>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</si>
  <si>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</si>
  <si>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</si>
  <si>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</si>
  <si>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</si>
  <si>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</si>
  <si>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</si>
  <si>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</si>
  <si>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</si>
  <si>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</si>
  <si>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</si>
  <si>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</si>
  <si>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</si>
  <si>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</si>
  <si>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</si>
  <si>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</si>
  <si>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</si>
  <si>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</si>
  <si>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</si>
  <si>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</si>
  <si>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</si>
  <si>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</si>
  <si>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</si>
  <si>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</si>
  <si>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</si>
  <si>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</si>
  <si>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</si>
  <si>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</si>
  <si>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</si>
  <si>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</si>
  <si>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</si>
  <si>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</si>
  <si>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</si>
  <si>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</si>
  <si>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</si>
  <si>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</si>
  <si>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</si>
  <si>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</si>
  <si>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</si>
  <si>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</si>
  <si>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</si>
  <si>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</si>
  <si>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</si>
  <si>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</si>
  <si>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</si>
  <si>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</si>
  <si>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</si>
  <si>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</si>
  <si>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</si>
  <si>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</si>
  <si>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</si>
  <si>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</si>
  <si>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</si>
  <si>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</si>
  <si>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</si>
  <si>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</si>
  <si>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</si>
  <si>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</si>
  <si>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</si>
  <si>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</si>
  <si>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</si>
  <si>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</si>
  <si>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</si>
  <si>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</si>
  <si>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</si>
  <si>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</si>
  <si>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</si>
  <si>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</si>
  <si>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</si>
  <si>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</si>
  <si>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</si>
  <si>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</si>
  <si>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</si>
  <si>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</si>
  <si>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</si>
  <si>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</si>
  <si>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</si>
  <si>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</si>
  <si>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</si>
  <si>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</si>
  <si>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</si>
  <si>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</si>
  <si>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</si>
  <si>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</si>
  <si>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</si>
  <si>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</si>
  <si>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</si>
  <si>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</si>
  <si>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</si>
  <si>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</si>
  <si>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</si>
  <si>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</si>
  <si>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</si>
  <si>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</si>
  <si>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</si>
  <si>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</si>
  <si>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</si>
  <si>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</si>
  <si>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</si>
  <si>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</si>
  <si>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</si>
  <si>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</si>
  <si>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</si>
  <si>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</si>
  <si>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</si>
  <si>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</si>
  <si>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</si>
  <si>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</si>
  <si>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</si>
  <si>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</si>
  <si>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</si>
  <si>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</si>
  <si>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</si>
  <si>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</si>
  <si>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</si>
  <si>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</si>
  <si>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</si>
  <si>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</si>
  <si>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</si>
  <si>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</si>
  <si>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</si>
  <si>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</si>
  <si>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</si>
  <si>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</si>
  <si>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</si>
  <si>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</si>
  <si>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</si>
  <si>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</si>
  <si>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</si>
  <si>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</si>
  <si>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</si>
  <si>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</si>
  <si>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</si>
  <si>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</si>
  <si>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</si>
  <si>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</si>
  <si>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</si>
  <si>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</si>
  <si>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</si>
  <si>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</si>
  <si>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</si>
  <si>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</si>
  <si>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</si>
  <si>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</si>
  <si>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</si>
  <si>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</si>
  <si>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</si>
  <si>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</si>
  <si>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</si>
  <si>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</si>
  <si>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</si>
  <si>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</si>
  <si>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</si>
  <si>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</si>
  <si>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</si>
  <si>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</si>
  <si>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</si>
  <si>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</si>
  <si>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</si>
  <si>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</si>
  <si>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</si>
  <si>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</si>
  <si>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</si>
  <si>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</si>
  <si>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</si>
  <si>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</si>
  <si>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</si>
  <si>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</si>
  <si>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</si>
  <si>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</si>
  <si>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</si>
  <si>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</si>
  <si>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</si>
  <si>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</si>
  <si>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</si>
  <si>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</si>
  <si>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</si>
  <si>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</si>
  <si>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</si>
  <si>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</si>
  <si>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</si>
  <si>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</si>
  <si>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</si>
  <si>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</si>
  <si>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</si>
  <si>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</si>
  <si>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</si>
  <si>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</si>
  <si>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</si>
  <si>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</si>
  <si>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</si>
  <si>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</si>
  <si>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</si>
  <si>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</si>
  <si>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</si>
  <si>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</si>
  <si>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</si>
  <si>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</si>
  <si>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</si>
  <si>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</si>
  <si>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</si>
  <si>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</si>
  <si>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</si>
  <si>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</si>
  <si>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</si>
  <si>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</si>
  <si>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</si>
  <si>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</si>
  <si>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</si>
  <si>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</si>
  <si>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</si>
  <si>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</si>
  <si>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</si>
  <si>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</si>
  <si>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</si>
  <si>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</si>
  <si>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</si>
  <si>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</si>
  <si>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</si>
  <si>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</si>
  <si>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</si>
  <si>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</si>
  <si>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</si>
  <si>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</si>
  <si>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</si>
  <si>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</si>
  <si>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</si>
  <si>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</si>
  <si>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</si>
  <si>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</si>
  <si>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</si>
  <si>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</si>
  <si>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</si>
  <si>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</si>
  <si>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</si>
  <si>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</si>
  <si>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</si>
  <si>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</si>
  <si>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</si>
  <si>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</si>
  <si>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</si>
  <si>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</si>
  <si>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</si>
  <si>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</si>
  <si>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</si>
  <si>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</si>
  <si>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</si>
  <si>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</si>
  <si>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</si>
  <si>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</si>
  <si>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</si>
  <si>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</si>
  <si>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</si>
  <si>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</si>
  <si>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</si>
  <si>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</si>
  <si>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</si>
  <si>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</si>
  <si>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</si>
  <si>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</si>
  <si>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</si>
  <si>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</si>
  <si>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</si>
  <si>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</si>
  <si>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</si>
  <si>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</si>
  <si>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</si>
  <si>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</si>
  <si>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</si>
  <si>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</si>
  <si>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</si>
  <si>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</si>
  <si>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</si>
  <si>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</si>
  <si>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</si>
  <si>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</si>
  <si>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</si>
  <si>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</si>
  <si>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</si>
  <si>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</si>
  <si>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</si>
  <si>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</si>
  <si>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</si>
  <si>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</si>
  <si>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</si>
  <si>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</si>
  <si>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</si>
  <si>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</si>
  <si>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</si>
  <si>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</si>
  <si>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</si>
  <si>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</si>
  <si>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</si>
  <si>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</si>
  <si>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</si>
  <si>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</si>
  <si>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</si>
  <si>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</si>
  <si>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</si>
  <si>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</si>
  <si>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</si>
  <si>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</si>
  <si>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</si>
  <si>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</si>
  <si>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</si>
  <si>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</si>
  <si>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</si>
  <si>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</si>
  <si>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</si>
  <si>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</si>
  <si>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</si>
  <si>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</si>
  <si>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</si>
  <si>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</si>
  <si>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</si>
  <si>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</si>
  <si>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</si>
  <si>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</si>
  <si>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</si>
  <si>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</si>
  <si>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</si>
  <si>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</si>
  <si>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</si>
  <si>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</si>
  <si>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</si>
  <si>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</si>
  <si>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</si>
  <si>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</si>
  <si>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</si>
  <si>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</si>
  <si>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</si>
  <si>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</si>
  <si>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</si>
  <si>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</si>
  <si>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</si>
  <si>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</si>
  <si>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</si>
  <si>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</si>
  <si>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</si>
  <si>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</si>
  <si>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</si>
  <si>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</si>
  <si>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</si>
  <si>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</si>
  <si>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</si>
  <si>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</si>
  <si>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</si>
  <si>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</si>
  <si>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</si>
  <si>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</si>
  <si>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</si>
  <si>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</si>
  <si>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</si>
  <si>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</si>
  <si>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</si>
  <si>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</si>
  <si>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</si>
  <si>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</si>
  <si>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</si>
  <si>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</si>
  <si>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</si>
  <si>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</si>
  <si>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</si>
  <si>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</si>
  <si>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</si>
  <si>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</si>
  <si>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</si>
  <si>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</si>
  <si>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</si>
  <si>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</si>
  <si>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</si>
  <si>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</si>
  <si>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</si>
  <si>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</si>
  <si>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</si>
  <si>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</si>
  <si>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</si>
  <si>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</si>
  <si>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</si>
  <si>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</si>
  <si>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</si>
  <si>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</si>
  <si>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</si>
  <si>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</si>
  <si>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</si>
  <si>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</si>
  <si>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</si>
  <si>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</si>
  <si>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</si>
  <si>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</si>
  <si>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</si>
  <si>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</si>
  <si>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</si>
  <si>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</si>
  <si>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</si>
  <si>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</si>
  <si>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</si>
  <si>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</si>
  <si>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</si>
  <si>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</si>
  <si>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</si>
  <si>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</si>
  <si>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</si>
  <si>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</si>
  <si>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</si>
  <si>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</si>
  <si>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</si>
  <si>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</si>
  <si>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</si>
  <si>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</si>
  <si>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</si>
  <si>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</si>
  <si>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</si>
  <si>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</si>
  <si>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</si>
  <si>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</si>
  <si>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</si>
  <si>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</si>
  <si>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</si>
  <si>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</si>
  <si>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</si>
  <si>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</si>
  <si>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</si>
  <si>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</si>
  <si>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</si>
  <si>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</si>
  <si>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</si>
  <si>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</si>
  <si>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</si>
  <si>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</si>
  <si>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</si>
  <si>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</si>
  <si>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</si>
  <si>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</si>
  <si>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</si>
  <si>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</si>
  <si>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</si>
  <si>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</si>
  <si>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</si>
  <si>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</si>
  <si>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</si>
  <si>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</si>
  <si>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</si>
  <si>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</si>
  <si>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</si>
  <si>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</si>
  <si>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</si>
  <si>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</si>
  <si>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</si>
  <si>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</si>
  <si>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</si>
  <si>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</si>
  <si>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</si>
  <si>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</si>
  <si>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</si>
  <si>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</si>
  <si>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</si>
  <si>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</si>
  <si>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</si>
  <si>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</si>
  <si>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</si>
  <si>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</si>
  <si>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</si>
  <si>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</si>
  <si>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</si>
  <si>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</si>
  <si>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</si>
  <si>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</si>
  <si>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</si>
  <si>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</si>
  <si>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</si>
  <si>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</si>
  <si>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</si>
  <si>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</si>
  <si>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</si>
  <si>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</si>
  <si>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</si>
  <si>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</si>
  <si>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</si>
  <si>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</si>
  <si>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</si>
  <si>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</si>
  <si>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</si>
  <si>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</si>
  <si>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</si>
  <si>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</si>
  <si>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</si>
  <si>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</si>
  <si>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</si>
  <si>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</si>
  <si>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</si>
  <si>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</si>
  <si>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</si>
  <si>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</si>
  <si>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</si>
  <si>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</si>
  <si>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</si>
  <si>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</si>
  <si>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</si>
  <si>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</si>
  <si>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</si>
  <si>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</si>
  <si>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</si>
  <si>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</si>
  <si>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</si>
  <si>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</si>
  <si>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</si>
  <si>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</si>
  <si>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</si>
  <si>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</si>
  <si>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</si>
  <si>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</si>
  <si>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</si>
  <si>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</si>
  <si>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</si>
  <si>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</si>
  <si>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</si>
  <si>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</si>
  <si>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</si>
  <si>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</si>
  <si>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</si>
  <si>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</si>
  <si>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</si>
  <si>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</si>
  <si>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</si>
  <si>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</si>
  <si>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</si>
  <si>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</si>
  <si>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</si>
  <si>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</si>
  <si>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</si>
  <si>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</si>
  <si>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</si>
  <si>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</si>
  <si>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</si>
  <si>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</si>
  <si>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</si>
  <si>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</si>
  <si>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</si>
  <si>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</si>
  <si>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</si>
  <si>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</si>
  <si>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</si>
  <si>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</si>
  <si>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</si>
  <si>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</si>
  <si>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</si>
  <si>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</si>
  <si>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</si>
  <si>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</si>
  <si>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</si>
  <si>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</si>
  <si>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</si>
  <si>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</si>
  <si>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</si>
  <si>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</si>
  <si>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</si>
  <si>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</si>
  <si>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</si>
  <si>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</si>
  <si>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</si>
  <si>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</si>
  <si>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</si>
  <si>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</si>
  <si>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</si>
  <si>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</si>
  <si>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</si>
  <si>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</si>
  <si>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</si>
  <si>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</si>
  <si>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</si>
  <si>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</si>
  <si>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</si>
  <si>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</si>
  <si>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</si>
  <si>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</si>
  <si>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</si>
  <si>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</si>
  <si>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</si>
  <si>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</si>
  <si>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</si>
  <si>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</si>
  <si>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</si>
  <si>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</si>
  <si>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</si>
  <si>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</si>
  <si>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</si>
  <si>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</si>
  <si>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</si>
  <si>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</si>
  <si>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</si>
  <si>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</si>
  <si>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</si>
  <si>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</si>
  <si>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</si>
  <si>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</si>
  <si>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</si>
  <si>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</si>
  <si>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</si>
  <si>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</si>
  <si>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</si>
  <si>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</si>
  <si>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</si>
  <si>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</si>
  <si>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</si>
  <si>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</si>
  <si>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</si>
  <si>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</si>
  <si>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</si>
  <si>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</si>
  <si>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</si>
  <si>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</si>
  <si>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</si>
  <si>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</si>
  <si>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</si>
  <si>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</si>
  <si>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</si>
  <si>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</si>
  <si>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</si>
  <si>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</si>
  <si>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</si>
  <si>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</si>
  <si>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</si>
  <si>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</si>
  <si>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</si>
  <si>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</si>
  <si>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</si>
  <si>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</si>
  <si>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</si>
  <si>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</si>
  <si>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</si>
  <si>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</si>
  <si>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</si>
  <si>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</si>
  <si>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</si>
  <si>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</si>
  <si>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</si>
  <si>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</si>
  <si>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</si>
  <si>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</si>
  <si>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</si>
  <si>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</si>
  <si>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</si>
  <si>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</si>
  <si>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</si>
  <si>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</si>
  <si>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</si>
  <si>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</si>
  <si>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</si>
  <si>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</si>
  <si>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</si>
  <si>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</si>
  <si>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</si>
  <si>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</si>
  <si>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</si>
  <si>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</si>
  <si>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</si>
  <si>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</si>
  <si>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</si>
  <si>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</si>
  <si>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</si>
  <si>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</si>
  <si>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</si>
  <si>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</si>
  <si>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</si>
  <si>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</si>
  <si>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</si>
  <si>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</si>
  <si>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</si>
  <si>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</si>
  <si>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</si>
  <si>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</si>
  <si>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</si>
  <si>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</si>
  <si>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</si>
  <si>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</si>
  <si>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</si>
  <si>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</si>
  <si>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</si>
  <si>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</si>
  <si>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</si>
  <si>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</si>
  <si>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</si>
  <si>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</si>
  <si>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</si>
  <si>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</si>
  <si>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</si>
  <si>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</si>
  <si>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</si>
  <si>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</si>
  <si>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</si>
  <si>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</si>
  <si>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</si>
  <si>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</si>
  <si>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</si>
  <si>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</si>
  <si>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</si>
  <si>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</si>
  <si>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</si>
  <si>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</si>
  <si>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</si>
  <si>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</si>
  <si>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</si>
  <si>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</si>
  <si>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</si>
  <si>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</si>
  <si>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</si>
  <si>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</si>
  <si>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</si>
  <si>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</si>
  <si>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</si>
  <si>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</si>
  <si>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</si>
  <si>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</si>
  <si>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</si>
  <si>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</si>
  <si>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</si>
  <si>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</si>
  <si>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</si>
  <si>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</si>
  <si>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</si>
  <si>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</si>
  <si>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</si>
  <si>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</si>
  <si>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</si>
  <si>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</si>
  <si>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</si>
  <si>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</si>
  <si>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</si>
  <si>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</si>
  <si>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</si>
  <si>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</si>
  <si>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</si>
  <si>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</si>
  <si>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</si>
  <si>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</si>
  <si>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</si>
  <si>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</si>
  <si>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</si>
  <si>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</si>
  <si>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</si>
  <si>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</si>
  <si>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</si>
  <si>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</si>
  <si>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</si>
  <si>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</si>
  <si>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</si>
  <si>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</si>
  <si>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</si>
  <si>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</si>
  <si>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</si>
  <si>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</si>
  <si>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</si>
  <si>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</si>
  <si>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</si>
  <si>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</si>
  <si>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</si>
  <si>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</si>
  <si>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</si>
  <si>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</si>
  <si>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</si>
  <si>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</si>
  <si>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</si>
  <si>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</si>
  <si>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</si>
  <si>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</si>
  <si>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</si>
  <si>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</si>
  <si>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</si>
  <si>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</si>
  <si>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</si>
  <si>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</si>
  <si>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</si>
  <si>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</si>
  <si>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</si>
  <si>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</si>
  <si>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</si>
  <si>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</si>
  <si>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</si>
  <si>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</si>
  <si>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</si>
  <si>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</si>
  <si>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</si>
  <si>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</si>
  <si>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</si>
  <si>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</si>
  <si>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</si>
  <si>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</si>
  <si>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</si>
  <si>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</si>
  <si>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</si>
  <si>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</si>
  <si>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</si>
  <si>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</si>
  <si>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</si>
  <si>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</si>
  <si>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</si>
  <si>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</si>
  <si>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</si>
  <si>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</si>
  <si>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</si>
  <si>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</si>
  <si>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</si>
  <si>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</si>
  <si>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</si>
  <si>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</si>
  <si>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</si>
  <si>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</si>
  <si>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</si>
  <si>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</si>
  <si>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</si>
  <si>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</si>
  <si>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</si>
  <si>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</si>
  <si>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</si>
  <si>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</si>
  <si>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</si>
  <si>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</si>
  <si>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</si>
  <si>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</si>
  <si>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</si>
  <si>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</si>
  <si>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</si>
  <si>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</si>
  <si>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</si>
  <si>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</si>
  <si>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</si>
  <si>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</si>
  <si>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</si>
  <si>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</si>
  <si>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</si>
  <si>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</si>
  <si>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</si>
  <si>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</si>
  <si>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</si>
  <si>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</si>
  <si>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</si>
  <si>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</si>
  <si>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</si>
  <si>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</si>
  <si>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</si>
  <si>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</si>
  <si>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</si>
  <si>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</si>
  <si>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</si>
  <si>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</si>
  <si>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</si>
  <si>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</si>
  <si>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</si>
  <si>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</si>
  <si>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</si>
  <si>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</si>
  <si>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</si>
  <si>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</si>
  <si>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</si>
  <si>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</si>
  <si>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</si>
  <si>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</si>
  <si>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</si>
  <si>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</si>
  <si>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</si>
  <si>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</si>
  <si>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</si>
  <si>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</si>
  <si>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</si>
  <si>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</si>
  <si>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</si>
  <si>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</si>
  <si>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</si>
  <si>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</si>
  <si>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</si>
  <si>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</si>
  <si>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</si>
  <si>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</si>
  <si>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</si>
  <si>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</si>
  <si>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</si>
  <si>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</si>
  <si>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</si>
  <si>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</si>
  <si>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</si>
  <si>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</si>
  <si>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</si>
  <si>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</si>
  <si>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</si>
  <si>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</si>
  <si>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</si>
  <si>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</si>
  <si>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</si>
  <si>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</si>
  <si>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</si>
  <si>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</si>
  <si>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</si>
  <si>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</si>
  <si>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</si>
  <si>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</si>
  <si>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</si>
  <si>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</si>
  <si>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</si>
  <si>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</si>
  <si>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</si>
  <si>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</si>
  <si>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</si>
  <si>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</si>
  <si>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</si>
  <si>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</si>
  <si>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</si>
  <si>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</si>
  <si>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</si>
  <si>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</si>
  <si>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</si>
  <si>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</si>
  <si>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</si>
  <si>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</si>
  <si>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</si>
  <si>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</si>
  <si>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</si>
  <si>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</si>
  <si>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</si>
  <si>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</si>
  <si>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</si>
  <si>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</si>
  <si>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</si>
  <si>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</si>
  <si>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</si>
  <si>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</si>
  <si>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</si>
  <si>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</si>
  <si>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</si>
  <si>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</si>
  <si>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</si>
  <si>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</si>
  <si>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</si>
  <si>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</si>
  <si>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</si>
  <si>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</si>
  <si>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</si>
  <si>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</si>
  <si>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</si>
  <si>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</si>
  <si>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</si>
  <si>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</si>
  <si>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</si>
  <si>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</si>
  <si>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</si>
  <si>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</si>
  <si>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</si>
  <si>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</si>
  <si>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</si>
  <si>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</si>
  <si>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</si>
  <si>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</si>
  <si>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</si>
  <si>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</si>
  <si>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</si>
  <si>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</si>
  <si>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</si>
  <si>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</si>
  <si>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</si>
  <si>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</si>
  <si>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</si>
  <si>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</si>
  <si>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</si>
  <si>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</si>
  <si>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</si>
  <si>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</si>
  <si>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</si>
  <si>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</si>
  <si>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</si>
  <si>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</si>
  <si>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</si>
  <si>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</si>
  <si>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</si>
  <si>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</si>
  <si>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</si>
  <si>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</si>
  <si>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</si>
  <si>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</si>
  <si>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</si>
  <si>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</si>
  <si>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</si>
  <si>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</si>
  <si>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</si>
  <si>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</si>
  <si>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</si>
  <si>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</si>
  <si>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</si>
  <si>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</si>
  <si>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</si>
  <si>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</si>
  <si>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</si>
  <si>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</si>
  <si>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</si>
  <si>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</si>
  <si>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</si>
  <si>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</si>
  <si>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</si>
  <si>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</si>
  <si>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</si>
  <si>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</si>
  <si>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</si>
  <si>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</si>
  <si>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</si>
  <si>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</si>
  <si>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</si>
  <si>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</si>
  <si>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</si>
  <si>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</si>
  <si>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</si>
  <si>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</si>
  <si>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</si>
  <si>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</si>
  <si>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</si>
  <si>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</si>
  <si>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</si>
  <si>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</si>
  <si>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</si>
  <si>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</si>
  <si>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</si>
  <si>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</si>
  <si>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</si>
  <si>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</si>
  <si>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</si>
  <si>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</si>
  <si>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</si>
  <si>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</si>
  <si>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</si>
  <si>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</si>
  <si>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</si>
  <si>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</si>
  <si>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</si>
  <si>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</si>
  <si>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</si>
  <si>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</si>
  <si>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</si>
  <si>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</si>
  <si>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</si>
  <si>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</si>
  <si>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</si>
  <si>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</si>
  <si>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</si>
  <si>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</si>
  <si>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</si>
  <si>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</si>
  <si>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</si>
  <si>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</si>
  <si>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</si>
  <si>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</si>
  <si>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</si>
  <si>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</si>
  <si>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</si>
  <si>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</si>
  <si>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</si>
  <si>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</si>
  <si>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</si>
  <si>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</si>
  <si>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</si>
  <si>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</si>
  <si>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</si>
  <si>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</si>
  <si>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</si>
  <si>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</si>
  <si>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</si>
  <si>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</si>
  <si>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</si>
  <si>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</si>
  <si>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</si>
  <si>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</si>
  <si>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</si>
  <si>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</si>
  <si>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</si>
  <si>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</si>
  <si>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</si>
  <si>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</si>
  <si>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</si>
  <si>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</si>
  <si>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</si>
  <si>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</si>
  <si>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</si>
  <si>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</si>
  <si>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</si>
  <si>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</si>
  <si>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</si>
  <si>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</si>
  <si>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</si>
  <si>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</si>
  <si>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</si>
  <si>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</si>
  <si>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</si>
  <si>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</si>
  <si>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</si>
  <si>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</si>
  <si>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</si>
  <si>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</si>
  <si>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</si>
  <si>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</si>
  <si>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</si>
  <si>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</si>
  <si>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</si>
  <si>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</si>
  <si>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</si>
  <si>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</si>
  <si>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</si>
  <si>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</si>
  <si>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</si>
  <si>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</si>
  <si>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</si>
  <si>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</si>
  <si>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</si>
  <si>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</si>
  <si>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</si>
  <si>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</si>
  <si>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</si>
  <si>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</si>
  <si>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</si>
  <si>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</si>
  <si>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</si>
  <si>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</si>
  <si>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</si>
  <si>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</si>
  <si>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</si>
  <si>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</si>
  <si>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</si>
  <si>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</si>
  <si>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</si>
  <si>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</si>
  <si>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</si>
  <si>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</si>
  <si>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</si>
  <si>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</si>
  <si>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</si>
  <si>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</si>
  <si>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</si>
  <si>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</si>
  <si>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</si>
  <si>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</si>
  <si>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</si>
  <si>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</si>
  <si>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</si>
  <si>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</si>
  <si>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</si>
  <si>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</si>
  <si>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</si>
  <si>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</si>
  <si>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</si>
  <si>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</si>
  <si>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</si>
  <si>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</si>
  <si>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</si>
  <si>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</si>
  <si>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</si>
  <si>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</si>
  <si>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</si>
  <si>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</si>
  <si>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</si>
  <si>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</si>
  <si>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</si>
  <si>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</si>
  <si>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</si>
  <si>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</si>
  <si>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</si>
  <si>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</si>
  <si>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</si>
  <si>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</si>
  <si>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</si>
  <si>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</si>
  <si>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</si>
  <si>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</si>
  <si>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</si>
  <si>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</si>
  <si>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</si>
  <si>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</si>
  <si>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</si>
  <si>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</si>
  <si>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</si>
  <si>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</si>
  <si>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</si>
  <si>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</si>
  <si>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</si>
  <si>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</si>
  <si>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</si>
  <si>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</si>
  <si>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</si>
  <si>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</si>
  <si>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</si>
  <si>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</si>
  <si>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</si>
  <si>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</si>
  <si>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</si>
  <si>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</si>
  <si>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</si>
  <si>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</si>
  <si>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</si>
  <si>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</si>
  <si>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</si>
  <si>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</si>
  <si>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</si>
  <si>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</si>
  <si>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</si>
  <si>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</si>
  <si>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</si>
  <si>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</si>
  <si>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</si>
  <si>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</si>
  <si>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</si>
  <si>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</si>
  <si>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</si>
  <si>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</si>
  <si>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</si>
  <si>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</si>
  <si>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</si>
  <si>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</si>
  <si>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</si>
  <si>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</si>
  <si>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</si>
  <si>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</si>
  <si>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</si>
  <si>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</si>
  <si>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</si>
  <si>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</si>
  <si>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</si>
  <si>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</si>
  <si>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</si>
  <si>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</si>
  <si>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</si>
  <si>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</si>
  <si>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</si>
  <si>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</si>
  <si>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</si>
  <si>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</si>
  <si>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</si>
  <si>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</si>
  <si>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</si>
  <si>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</si>
  <si>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</si>
  <si>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</si>
  <si>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</si>
  <si>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</si>
  <si>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</si>
  <si>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</si>
  <si>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</si>
  <si>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</si>
  <si>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</si>
  <si>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</si>
  <si>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</si>
  <si>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</si>
  <si>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</si>
  <si>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</si>
  <si>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</si>
  <si>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</si>
  <si>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</si>
  <si>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</si>
  <si>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</si>
  <si>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</si>
  <si>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</si>
  <si>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</si>
  <si>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</si>
  <si>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</si>
  <si>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</si>
  <si>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</si>
  <si>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</si>
  <si>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</si>
  <si>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</si>
  <si>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</si>
  <si>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</si>
  <si>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</si>
  <si>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</si>
  <si>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</si>
  <si>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</si>
  <si>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</si>
  <si>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</si>
  <si>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</si>
  <si>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</si>
  <si>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</si>
  <si>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</si>
  <si>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</si>
  <si>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</si>
  <si>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</si>
  <si>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</si>
  <si>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</si>
  <si>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</si>
  <si>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</si>
  <si>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</si>
  <si>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</si>
  <si>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</si>
  <si>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</si>
  <si>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</si>
  <si>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</si>
  <si>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</si>
  <si>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</si>
  <si>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</si>
  <si>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</si>
  <si>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</si>
  <si>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</si>
  <si>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</si>
  <si>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</si>
  <si>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</si>
  <si>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</si>
  <si>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</si>
  <si>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</si>
  <si>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</si>
  <si>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</si>
  <si>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</si>
  <si>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</si>
  <si>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</si>
  <si>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</si>
  <si>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</si>
  <si>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</si>
  <si>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</si>
  <si>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</si>
  <si>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</si>
  <si>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</si>
  <si>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</si>
  <si>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</si>
  <si>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</si>
  <si>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</si>
  <si>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</si>
  <si>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</si>
  <si>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</si>
  <si>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</si>
  <si>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</si>
  <si>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</si>
  <si>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</si>
  <si>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</si>
  <si>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</si>
  <si>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</si>
  <si>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</si>
  <si>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</si>
  <si>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</si>
  <si>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</si>
  <si>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</si>
  <si>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</si>
  <si>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</si>
  <si>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</si>
  <si>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</si>
  <si>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</si>
  <si>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</si>
  <si>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</si>
  <si>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</si>
  <si>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</si>
  <si>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</si>
  <si>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</si>
  <si>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</si>
  <si>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</si>
  <si>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</si>
  <si>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</si>
  <si>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</si>
  <si>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</si>
  <si>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</si>
  <si>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</si>
  <si>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</si>
  <si>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</si>
  <si>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</si>
  <si>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</si>
  <si>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</si>
  <si>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</si>
  <si>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</si>
  <si>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</si>
  <si>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</si>
  <si>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</si>
  <si>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</si>
  <si>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</si>
  <si>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</si>
  <si>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</si>
  <si>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</si>
  <si>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</si>
  <si>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</si>
  <si>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</si>
  <si>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</si>
  <si>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</si>
  <si>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</si>
  <si>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</si>
  <si>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</si>
  <si>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</si>
  <si>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</si>
  <si>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</si>
  <si>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</si>
  <si>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</si>
  <si>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</si>
  <si>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</si>
  <si>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</si>
  <si>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</si>
  <si>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</si>
  <si>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</si>
  <si>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</si>
  <si>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</si>
  <si>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</si>
  <si>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</si>
  <si>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</si>
  <si>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</si>
  <si>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</si>
  <si>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</si>
  <si>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</si>
  <si>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</si>
  <si>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</si>
  <si>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</si>
  <si>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</si>
  <si>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</si>
  <si>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</si>
  <si>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</si>
  <si>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</si>
  <si>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</si>
  <si>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</si>
  <si>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</si>
  <si>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</si>
  <si>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</si>
  <si>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</si>
  <si>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</si>
  <si>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</si>
  <si>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</si>
  <si>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</si>
  <si>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</si>
  <si>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</si>
  <si>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</si>
  <si>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</si>
  <si>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</si>
  <si>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</si>
  <si>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</si>
  <si>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</si>
  <si>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</si>
  <si>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</si>
  <si>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</si>
  <si>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</si>
  <si>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</si>
  <si>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</si>
  <si>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</si>
  <si>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</si>
  <si>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</si>
  <si>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</si>
  <si>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</si>
  <si>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</si>
  <si>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</si>
  <si>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</si>
  <si>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</si>
  <si>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</si>
  <si>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</si>
  <si>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</si>
  <si>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</si>
  <si>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</si>
  <si>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</si>
  <si>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</si>
  <si>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</si>
  <si>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</si>
  <si>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</si>
  <si>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</si>
  <si>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</si>
  <si>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</si>
  <si>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</si>
  <si>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</si>
  <si>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</si>
  <si>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</si>
  <si>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</si>
  <si>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</si>
  <si>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</si>
  <si>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</si>
  <si>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</si>
  <si>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</si>
  <si>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</si>
  <si>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</si>
  <si>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</si>
  <si>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</si>
  <si>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</si>
  <si>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</si>
  <si>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</si>
  <si>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</si>
  <si>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</si>
  <si>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</si>
  <si>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</si>
  <si>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</si>
  <si>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</si>
  <si>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</si>
  <si>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</si>
  <si>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</si>
  <si>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</si>
  <si>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</si>
  <si>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</si>
  <si>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</si>
  <si>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</si>
  <si>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</si>
  <si>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</si>
  <si>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</si>
  <si>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</si>
  <si>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</si>
  <si>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</si>
  <si>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</si>
  <si>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</si>
  <si>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</si>
  <si>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</si>
  <si>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</si>
  <si>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</si>
  <si>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</si>
  <si>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</si>
  <si>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</si>
  <si>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</si>
  <si>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</si>
  <si>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</si>
  <si>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</si>
  <si>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</si>
  <si>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</si>
  <si>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</si>
  <si>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</si>
  <si>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</si>
  <si>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</si>
  <si>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</si>
  <si>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</si>
  <si>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</si>
  <si>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</si>
  <si>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</si>
  <si>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</si>
  <si>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</si>
  <si>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</si>
  <si>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</si>
  <si>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</si>
  <si>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</si>
  <si>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</si>
  <si>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</si>
  <si>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</si>
  <si>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</si>
  <si>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</si>
  <si>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</si>
  <si>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</si>
  <si>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</si>
  <si>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</si>
  <si>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</si>
  <si>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</si>
  <si>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</si>
  <si>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</si>
  <si>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</si>
  <si>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</si>
  <si>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</si>
  <si>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</si>
  <si>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</si>
  <si>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</si>
  <si>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</si>
  <si>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</si>
  <si>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</si>
  <si>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</si>
  <si>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</si>
  <si>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</si>
  <si>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</si>
  <si>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</si>
  <si>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</si>
  <si>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</si>
  <si>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</si>
  <si>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</si>
  <si>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</si>
  <si>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</si>
  <si>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</si>
  <si>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</si>
  <si>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</si>
  <si>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</si>
  <si>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</si>
  <si>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</si>
  <si>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</si>
  <si>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</si>
  <si>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</si>
  <si>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</si>
  <si>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</si>
  <si>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</si>
  <si>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</si>
  <si>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</si>
  <si>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</si>
  <si>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</si>
  <si>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</si>
  <si>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</si>
  <si>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</si>
  <si>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</si>
  <si>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</si>
  <si>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</si>
  <si>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</si>
  <si>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</si>
  <si>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</si>
  <si>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</si>
  <si>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</si>
  <si>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</si>
  <si>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</si>
  <si>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</si>
  <si>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</si>
  <si>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</si>
  <si>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</si>
  <si>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</si>
  <si>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</si>
  <si>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</si>
  <si>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</si>
  <si>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</si>
  <si>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</si>
  <si>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</si>
  <si>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</si>
  <si>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</si>
  <si>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</si>
  <si>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</si>
  <si>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</si>
  <si>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</si>
  <si>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</si>
  <si>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</si>
  <si>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</si>
  <si>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</si>
  <si>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</si>
  <si>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</si>
  <si>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</si>
  <si>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</si>
  <si>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</si>
  <si>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</si>
  <si>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</si>
  <si>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</si>
  <si>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</si>
  <si>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</si>
  <si>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</si>
  <si>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</si>
  <si>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</si>
  <si>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</si>
  <si>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</si>
  <si>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</si>
  <si>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</si>
  <si>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</si>
  <si>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</si>
  <si>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</si>
  <si>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</si>
  <si>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</si>
  <si>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</si>
  <si>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</si>
  <si>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</si>
  <si>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</si>
  <si>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</si>
  <si>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</si>
  <si>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</si>
  <si>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</si>
  <si>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</si>
  <si>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</si>
  <si>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</si>
  <si>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</si>
  <si>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</si>
  <si>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</si>
  <si>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</si>
  <si>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</si>
  <si>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</si>
  <si>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</si>
  <si>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</si>
  <si>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</si>
  <si>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</si>
  <si>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</si>
  <si>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</si>
  <si>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</si>
  <si>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</si>
  <si>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</si>
  <si>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</si>
  <si>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</si>
  <si>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</si>
  <si>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</si>
  <si>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</si>
  <si>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</si>
  <si>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</si>
  <si>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</si>
  <si>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</si>
  <si>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</si>
  <si>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</si>
  <si>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</si>
  <si>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</si>
  <si>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</si>
  <si>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</si>
  <si>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</si>
  <si>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</si>
  <si>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</si>
  <si>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</si>
  <si>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</si>
  <si>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</si>
  <si>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</si>
  <si>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</si>
  <si>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</si>
  <si>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</si>
  <si>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</si>
  <si>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</si>
  <si>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</si>
  <si>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</si>
  <si>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</si>
  <si>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</si>
  <si>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</si>
  <si>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</si>
  <si>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</si>
  <si>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</si>
  <si>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</si>
  <si>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</si>
  <si>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</si>
  <si>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</si>
  <si>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</si>
  <si>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</si>
  <si>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</si>
  <si>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</si>
  <si>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</si>
  <si>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</si>
  <si>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</si>
  <si>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</si>
  <si>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</si>
  <si>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</si>
  <si>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</si>
  <si>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</si>
  <si>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</si>
  <si>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</si>
  <si>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</si>
  <si>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</si>
  <si>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</si>
  <si>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</si>
  <si>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</si>
  <si>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</si>
  <si>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</si>
  <si>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</si>
  <si>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</si>
  <si>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</si>
  <si>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</si>
  <si>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</si>
  <si>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</si>
  <si>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</si>
  <si>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</si>
  <si>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</si>
  <si>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</si>
  <si>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</si>
  <si>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</si>
  <si>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</si>
  <si>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</si>
  <si>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</si>
  <si>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</si>
  <si>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</si>
  <si>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</si>
  <si>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</si>
  <si>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</si>
  <si>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</si>
  <si>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</si>
  <si>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</si>
  <si>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</si>
  <si>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</si>
  <si>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</si>
  <si>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</si>
  <si>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</si>
  <si>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</si>
  <si>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</si>
  <si>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</si>
  <si>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</si>
  <si>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</si>
  <si>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</si>
  <si>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</si>
  <si>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</si>
  <si>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</si>
  <si>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</si>
  <si>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</si>
  <si>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</si>
  <si>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</si>
  <si>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</si>
  <si>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</si>
  <si>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</si>
  <si>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</si>
  <si>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</si>
  <si>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</si>
  <si>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</si>
  <si>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</si>
  <si>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</si>
  <si>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</si>
  <si>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</si>
  <si>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</si>
  <si>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</si>
  <si>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</si>
  <si>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</si>
  <si>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</si>
  <si>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</si>
  <si>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</si>
  <si>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</si>
  <si>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</si>
  <si>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</si>
  <si>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</si>
  <si>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</si>
  <si>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</si>
  <si>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</si>
  <si>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</si>
  <si>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</si>
  <si>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</si>
  <si>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</si>
  <si>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</si>
  <si>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</si>
  <si>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</si>
  <si>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</si>
  <si>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</si>
  <si>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</si>
  <si>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</si>
  <si>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</si>
  <si>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</si>
  <si>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</si>
  <si>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</si>
  <si>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</si>
  <si>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</si>
  <si>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</si>
  <si>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</si>
  <si>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</si>
  <si>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</si>
  <si>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</si>
  <si>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</si>
  <si>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</si>
  <si>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</si>
  <si>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</si>
  <si>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</si>
  <si>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</si>
  <si>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</si>
  <si>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</si>
  <si>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</si>
  <si>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</si>
  <si>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</si>
  <si>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</si>
  <si>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</si>
  <si>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</si>
  <si>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</si>
  <si>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</si>
  <si>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</si>
  <si>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</si>
  <si>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</si>
  <si>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</si>
  <si>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</si>
  <si>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</si>
  <si>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</si>
  <si>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</si>
  <si>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</si>
  <si>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</si>
  <si>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</si>
  <si>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</si>
  <si>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</si>
  <si>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</si>
  <si>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</si>
  <si>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</si>
  <si>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</si>
  <si>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</si>
  <si>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</si>
  <si>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</si>
  <si>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</si>
  <si>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</si>
  <si>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</si>
  <si>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</si>
  <si>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</si>
  <si>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</si>
  <si>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</si>
  <si>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</si>
  <si>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</si>
  <si>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</si>
  <si>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</si>
  <si>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</si>
  <si>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</si>
  <si>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</si>
  <si>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</si>
  <si>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</si>
  <si>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</si>
  <si>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</si>
  <si>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</si>
  <si>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</si>
  <si>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</si>
  <si>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</si>
  <si>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</si>
  <si>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</si>
  <si>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</si>
  <si>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</si>
  <si>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</si>
  <si>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</si>
  <si>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</si>
  <si>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</si>
  <si>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</si>
  <si>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</si>
  <si>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</si>
  <si>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</si>
  <si>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</si>
  <si>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</si>
  <si>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</si>
  <si>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</si>
  <si>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</si>
  <si>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</si>
  <si>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</si>
  <si>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</si>
  <si>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</si>
  <si>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</si>
  <si>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</si>
  <si>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</si>
  <si>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</si>
  <si>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</si>
  <si>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</si>
  <si>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</si>
  <si>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</si>
  <si>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</si>
  <si>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</si>
  <si>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</si>
  <si>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</si>
  <si>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</si>
  <si>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</si>
  <si>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</si>
  <si>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</si>
  <si>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</si>
  <si>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</si>
  <si>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</si>
  <si>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</si>
  <si>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</si>
  <si>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</si>
  <si>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</si>
  <si>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</si>
  <si>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</si>
  <si>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</si>
  <si>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</si>
  <si>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</si>
  <si>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</si>
  <si>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</si>
  <si>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</si>
  <si>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</si>
  <si>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</si>
  <si>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</si>
  <si>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</si>
  <si>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</si>
  <si>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</si>
  <si>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</si>
  <si>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</si>
  <si>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</si>
  <si>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</si>
  <si>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</si>
  <si>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</si>
  <si>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</si>
  <si>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</si>
  <si>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</si>
  <si>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</si>
  <si>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</si>
  <si>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</si>
  <si>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</si>
  <si>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</si>
  <si>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</si>
  <si>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</si>
  <si>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</si>
  <si>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</si>
  <si>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</si>
  <si>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</si>
  <si>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</si>
  <si>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</si>
  <si>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</si>
  <si>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</si>
  <si>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</si>
  <si>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</si>
  <si>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</si>
  <si>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</si>
  <si>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</si>
  <si>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</si>
  <si>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</si>
  <si>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</si>
  <si>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</si>
  <si>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</si>
  <si>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</si>
  <si>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</si>
  <si>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</si>
  <si>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</si>
  <si>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</si>
  <si>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</si>
  <si>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</si>
  <si>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</si>
  <si>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</si>
  <si>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</si>
  <si>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</si>
  <si>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</si>
  <si>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</si>
  <si>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</si>
  <si>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</si>
  <si>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</si>
  <si>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</si>
  <si>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</si>
  <si>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</si>
  <si>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</si>
  <si>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</si>
  <si>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</si>
  <si>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</si>
  <si>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</si>
  <si>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</si>
  <si>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</si>
  <si>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</si>
  <si>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</si>
  <si>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</si>
  <si>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</si>
  <si>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</si>
  <si>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</si>
  <si>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</si>
  <si>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</si>
  <si>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</si>
  <si>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</si>
  <si>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</si>
  <si>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</si>
  <si>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</si>
  <si>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</si>
  <si>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</si>
  <si>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</si>
  <si>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</si>
  <si>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</si>
  <si>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</si>
  <si>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</si>
  <si>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</si>
  <si>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</si>
  <si>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</si>
  <si>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</si>
  <si>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</si>
  <si>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</si>
  <si>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</si>
  <si>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</si>
  <si>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</si>
  <si>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</si>
  <si>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</si>
  <si>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</si>
  <si>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</si>
  <si>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</si>
  <si>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</si>
  <si>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</si>
  <si>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</si>
  <si>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</si>
  <si>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</si>
  <si>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</si>
  <si>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</si>
  <si>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</si>
  <si>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</si>
  <si>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</si>
  <si>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</si>
  <si>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</si>
  <si>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</si>
  <si>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</si>
  <si>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</si>
  <si>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</si>
  <si>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</si>
  <si>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</si>
  <si>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</si>
  <si>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</si>
  <si>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</si>
  <si>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</si>
  <si>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</si>
  <si>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</si>
  <si>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</si>
  <si>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</si>
  <si>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</si>
  <si>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</si>
  <si>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</si>
  <si>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</si>
  <si>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</si>
  <si>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</si>
  <si>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</si>
  <si>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</si>
  <si>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</si>
  <si>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</si>
  <si>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</si>
  <si>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</si>
  <si>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</si>
  <si>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</si>
  <si>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</si>
  <si>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</si>
  <si>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</si>
  <si>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</si>
  <si>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</si>
  <si>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</si>
  <si>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</si>
  <si>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</si>
  <si>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</si>
  <si>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</si>
  <si>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</si>
  <si>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</si>
  <si>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</si>
  <si>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</si>
  <si>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</si>
  <si>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</si>
  <si>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</si>
  <si>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</si>
  <si>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</si>
  <si>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</si>
  <si>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</si>
  <si>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</si>
  <si>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</si>
  <si>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</si>
  <si>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</si>
  <si>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</si>
  <si>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</si>
  <si>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</si>
  <si>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</si>
  <si>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</si>
  <si>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</si>
  <si>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</si>
  <si>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</si>
  <si>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</si>
  <si>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</si>
  <si>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</si>
  <si>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</si>
  <si>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</si>
  <si>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</si>
  <si>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</si>
  <si>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</si>
  <si>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</si>
  <si>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</si>
  <si>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</si>
  <si>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</si>
  <si>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</si>
  <si>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</si>
  <si>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</si>
  <si>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</si>
  <si>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</si>
  <si>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</si>
  <si>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</si>
  <si>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</si>
  <si>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</si>
  <si>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</si>
  <si>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</si>
  <si>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</si>
  <si>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</si>
  <si>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</si>
  <si>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</si>
  <si>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</si>
  <si>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</si>
  <si>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</si>
  <si>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</si>
  <si>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</si>
  <si>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</si>
  <si>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</si>
  <si>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</si>
  <si>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</si>
  <si>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</si>
  <si>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</si>
  <si>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</si>
  <si>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</si>
  <si>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</si>
  <si>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</si>
  <si>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</si>
  <si>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</si>
  <si>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</si>
  <si>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</si>
  <si>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</si>
  <si>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</si>
  <si>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</si>
  <si>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</si>
  <si>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</si>
  <si>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</si>
  <si>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</si>
  <si>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</si>
  <si>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</si>
  <si>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</si>
  <si>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</si>
  <si>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</si>
  <si>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</si>
  <si>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</si>
  <si>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</si>
  <si>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</si>
  <si>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</si>
  <si>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</si>
  <si>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</si>
  <si>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</si>
  <si>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</si>
  <si>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</si>
  <si>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</si>
  <si>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</si>
  <si>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</si>
  <si>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</si>
  <si>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</si>
  <si>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</si>
  <si>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</si>
  <si>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</si>
  <si>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</si>
  <si>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</si>
  <si>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</si>
  <si>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</si>
  <si>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</si>
  <si>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</si>
  <si>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</si>
  <si>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</si>
  <si>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</si>
  <si>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</si>
  <si>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</si>
  <si>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</si>
  <si>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</si>
  <si>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</si>
  <si>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</si>
  <si>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</si>
  <si>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</si>
  <si>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</si>
  <si>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</si>
  <si>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</si>
  <si>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</si>
  <si>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</si>
  <si>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</si>
  <si>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</si>
  <si>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</si>
  <si>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</si>
  <si>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</si>
  <si>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</si>
  <si>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</si>
  <si>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</si>
  <si>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</si>
  <si>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</si>
  <si>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</si>
  <si>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</si>
  <si>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</si>
  <si>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</si>
  <si>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</si>
  <si>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</si>
  <si>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</si>
  <si>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</si>
  <si>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</si>
  <si>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</si>
  <si>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</si>
  <si>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</si>
  <si>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</si>
  <si>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</si>
  <si>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</si>
  <si>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</si>
  <si>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</si>
  <si>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</si>
  <si>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</si>
  <si>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</si>
  <si>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</si>
  <si>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</si>
  <si>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</si>
  <si>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</si>
  <si>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</si>
  <si>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</si>
  <si>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</si>
  <si>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</si>
  <si>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</si>
  <si>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</si>
  <si>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</si>
  <si>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</si>
  <si>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</si>
  <si>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</si>
  <si>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</si>
  <si>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</si>
  <si>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</si>
  <si>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</si>
  <si>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</si>
  <si>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</si>
  <si>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</si>
  <si>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</si>
  <si>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</si>
  <si>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</si>
  <si>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</si>
  <si>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</si>
  <si>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</si>
  <si>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</si>
  <si>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</si>
  <si>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</si>
  <si>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</si>
  <si>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</si>
  <si>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</si>
  <si>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</si>
  <si>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</si>
  <si>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</si>
  <si>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</si>
  <si>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</si>
  <si>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</si>
  <si>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</si>
  <si>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</si>
  <si>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</si>
  <si>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</si>
  <si>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</si>
  <si>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</si>
  <si>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</si>
  <si>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</si>
  <si>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</si>
  <si>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</si>
  <si>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</si>
  <si>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</si>
  <si>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</si>
  <si>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</si>
  <si>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</si>
  <si>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</si>
  <si>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</si>
  <si>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</si>
  <si>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</si>
  <si>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</si>
  <si>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</si>
  <si>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</si>
  <si>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</si>
  <si>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</si>
  <si>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</si>
  <si>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</si>
  <si>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</si>
  <si>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</si>
  <si>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</si>
  <si>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</si>
  <si>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</si>
  <si>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</si>
  <si>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</si>
  <si>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</si>
  <si>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</si>
  <si>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</si>
  <si>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</si>
  <si>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</si>
  <si>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</si>
  <si>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</si>
  <si>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</si>
  <si>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</si>
  <si>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</si>
  <si>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</si>
  <si>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</si>
  <si>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</si>
  <si>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</si>
  <si>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</si>
  <si>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</si>
  <si>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</si>
  <si>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</si>
  <si>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</si>
  <si>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</si>
  <si>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</si>
  <si>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</si>
  <si>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</si>
  <si>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</si>
  <si>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</si>
  <si>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</si>
  <si>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</si>
  <si>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</si>
  <si>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</si>
  <si>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</si>
  <si>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</si>
  <si>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</si>
  <si>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</si>
  <si>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</si>
  <si>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</si>
  <si>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</si>
  <si>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</si>
  <si>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</si>
  <si>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</si>
  <si>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</si>
  <si>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</si>
  <si>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</si>
  <si>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</si>
  <si>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</si>
  <si>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</si>
  <si>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</si>
  <si>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</si>
  <si>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</si>
  <si>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</si>
  <si>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</si>
  <si>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</si>
  <si>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</si>
  <si>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</si>
  <si>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</si>
  <si>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</si>
  <si>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</si>
  <si>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</si>
  <si>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</si>
  <si>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</si>
  <si>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</si>
  <si>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</si>
  <si>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</si>
  <si>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</si>
  <si>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</si>
  <si>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</si>
  <si>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</si>
  <si>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</si>
  <si>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</si>
  <si>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</si>
  <si>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</si>
  <si>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</si>
  <si>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</si>
  <si>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</si>
  <si>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</si>
  <si>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</si>
  <si>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</si>
  <si>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</si>
  <si>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</si>
  <si>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</si>
  <si>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</si>
  <si>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</si>
  <si>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</si>
  <si>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</si>
  <si>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</si>
  <si>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</si>
  <si>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</si>
  <si>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</si>
  <si>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</si>
  <si>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</si>
  <si>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</si>
  <si>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</si>
  <si>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</si>
  <si>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</si>
  <si>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</si>
  <si>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</si>
  <si>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</si>
  <si>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</si>
  <si>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</si>
  <si>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</si>
  <si>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</si>
  <si>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</si>
  <si>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</si>
  <si>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</si>
  <si>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</si>
  <si>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</si>
  <si>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</si>
  <si>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</si>
  <si>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</si>
  <si>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</si>
  <si>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</si>
  <si>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</si>
  <si>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</si>
  <si>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</si>
  <si>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</si>
  <si>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</si>
  <si>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</si>
  <si>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</si>
  <si>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</si>
  <si>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</si>
  <si>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</si>
  <si>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</si>
  <si>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</si>
  <si>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</si>
  <si>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</si>
  <si>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</si>
  <si>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</si>
  <si>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</si>
  <si>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</si>
  <si>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</si>
  <si>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</si>
  <si>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</si>
  <si>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</si>
  <si>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</si>
  <si>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</si>
  <si>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</si>
  <si>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</si>
  <si>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</si>
  <si>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</si>
  <si>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</si>
  <si>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</si>
  <si>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</si>
  <si>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</si>
  <si>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</si>
  <si>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</si>
  <si>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</si>
  <si>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</si>
  <si>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</si>
  <si>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</si>
  <si>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</si>
  <si>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</si>
  <si>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</si>
  <si>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</si>
  <si>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</si>
  <si>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</si>
  <si>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</si>
  <si>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</si>
  <si>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</si>
  <si>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</si>
  <si>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</si>
  <si>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</si>
  <si>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</si>
  <si>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</si>
  <si>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</si>
  <si>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</si>
  <si>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</si>
  <si>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</si>
  <si>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</si>
  <si>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</si>
  <si>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</si>
  <si>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</si>
  <si>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</si>
  <si>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</si>
  <si>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</si>
  <si>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</si>
  <si>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</si>
  <si>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</si>
  <si>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</si>
  <si>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</si>
  <si>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</si>
  <si>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</si>
  <si>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</si>
  <si>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</si>
  <si>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</si>
  <si>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</si>
  <si>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</si>
  <si>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</si>
  <si>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</si>
  <si>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</si>
  <si>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</si>
  <si>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</si>
  <si>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</si>
  <si>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</si>
  <si>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</si>
  <si>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</si>
  <si>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</si>
  <si>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</si>
  <si>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</si>
  <si>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</si>
  <si>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</si>
  <si>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</si>
  <si>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</si>
  <si>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</si>
  <si>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</si>
  <si>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</si>
  <si>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</si>
  <si>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</si>
  <si>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</si>
  <si>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</si>
  <si>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</si>
  <si>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</si>
  <si>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</si>
  <si>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</si>
  <si>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</si>
  <si>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</si>
  <si>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</si>
  <si>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</si>
  <si>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</si>
  <si>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</si>
  <si>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</si>
  <si>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</si>
  <si>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</si>
  <si>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</si>
  <si>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</si>
  <si>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</si>
  <si>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</si>
  <si>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</si>
  <si>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</si>
  <si>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</si>
  <si>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</si>
  <si>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</si>
  <si>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</si>
  <si>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</si>
  <si>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</si>
  <si>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</si>
  <si>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</si>
  <si>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</si>
  <si>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</si>
  <si>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</si>
  <si>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</si>
  <si>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</si>
  <si>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</si>
  <si>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</si>
  <si>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</si>
  <si>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</si>
  <si>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</si>
  <si>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</si>
  <si>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</si>
  <si>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</si>
  <si>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</si>
  <si>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</si>
  <si>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</si>
  <si>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</si>
  <si>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</si>
  <si>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</si>
  <si>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</si>
  <si>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</si>
  <si>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</si>
  <si>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</si>
  <si>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</si>
  <si>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</si>
  <si>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</si>
  <si>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</si>
  <si>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</si>
  <si>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</si>
  <si>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</si>
  <si>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</si>
  <si>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</si>
  <si>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</si>
  <si>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</si>
  <si>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</si>
  <si>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</si>
  <si>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</si>
  <si>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</si>
  <si>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</si>
  <si>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</si>
  <si>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</si>
  <si>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</si>
  <si>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</si>
  <si>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</si>
  <si>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</si>
  <si>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</si>
  <si>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</si>
  <si>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</si>
  <si>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</si>
  <si>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</si>
  <si>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</si>
  <si>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</si>
  <si>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</si>
  <si>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</si>
  <si>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</si>
  <si>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</si>
  <si>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</si>
  <si>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</si>
  <si>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</si>
  <si>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</si>
  <si>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</si>
  <si>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</si>
  <si>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</si>
  <si>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</si>
  <si>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</si>
  <si>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</si>
  <si>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</si>
  <si>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</si>
  <si>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</si>
  <si>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</si>
  <si>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</si>
  <si>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</si>
  <si>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</si>
  <si>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</si>
  <si>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</si>
  <si>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</si>
  <si>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</si>
  <si>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</si>
  <si>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</si>
  <si>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</si>
  <si>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</si>
  <si>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</si>
  <si>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</si>
  <si>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</si>
  <si>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</si>
  <si>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</si>
  <si>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</si>
  <si>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</si>
  <si>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</si>
  <si>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</si>
  <si>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</si>
  <si>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</si>
  <si>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</si>
  <si>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</si>
  <si>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</si>
  <si>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</si>
  <si>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</si>
  <si>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</si>
  <si>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</si>
  <si>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</si>
  <si>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</si>
  <si>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</si>
  <si>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</si>
  <si>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</si>
  <si>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</si>
  <si>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</si>
  <si>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</si>
  <si>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</si>
  <si>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</si>
  <si>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</si>
  <si>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</si>
  <si>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</si>
  <si>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</si>
  <si>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</si>
  <si>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</si>
  <si>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</si>
  <si>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</si>
  <si>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</si>
  <si>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</si>
  <si>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</si>
  <si>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</si>
  <si>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</si>
  <si>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</si>
  <si>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</si>
  <si>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</si>
  <si>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</si>
  <si>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</si>
  <si>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</si>
  <si>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</si>
  <si>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</si>
  <si>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</si>
  <si>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</si>
  <si>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</si>
  <si>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</si>
  <si>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</si>
  <si>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</si>
  <si>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</si>
  <si>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</si>
  <si>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</si>
  <si>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</si>
  <si>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</si>
  <si>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</si>
  <si>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</si>
  <si>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</si>
  <si>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</si>
  <si>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</si>
  <si>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</si>
  <si>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</si>
  <si>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</si>
  <si>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</si>
  <si>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</si>
  <si>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</si>
  <si>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</si>
  <si>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</si>
  <si>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</si>
  <si>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</si>
  <si>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</si>
  <si>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</si>
  <si>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</si>
  <si>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</si>
  <si>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</si>
  <si>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</si>
  <si>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</si>
  <si>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</si>
  <si>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</si>
  <si>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</si>
  <si>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</si>
  <si>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</si>
  <si>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</si>
  <si>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</si>
  <si>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</si>
  <si>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</si>
  <si>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</si>
  <si>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</si>
  <si>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</si>
  <si>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</si>
  <si>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</si>
  <si>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</si>
  <si>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</si>
  <si>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</si>
  <si>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</si>
  <si>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</si>
  <si>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</si>
  <si>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</si>
  <si>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</si>
  <si>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</si>
  <si>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</si>
  <si>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</si>
  <si>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</si>
  <si>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</si>
  <si>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</si>
  <si>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</si>
  <si>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</si>
  <si>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</si>
  <si>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</si>
  <si>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</si>
  <si>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</si>
  <si>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</si>
  <si>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</si>
  <si>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</si>
  <si>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</si>
  <si>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</si>
  <si>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</si>
  <si>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</si>
  <si>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</si>
  <si>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</si>
  <si>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</si>
  <si>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</si>
  <si>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</si>
  <si>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</si>
  <si>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</si>
  <si>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</si>
  <si>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</si>
  <si>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</si>
  <si>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</si>
  <si>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</si>
  <si>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</si>
  <si>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</si>
  <si>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</si>
  <si>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</si>
  <si>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</si>
  <si>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</si>
  <si>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</si>
  <si>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</si>
  <si>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</si>
  <si>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</si>
  <si>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</si>
  <si>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</si>
  <si>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</si>
  <si>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</si>
  <si>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</si>
  <si>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</si>
  <si>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</si>
  <si>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</si>
  <si>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</si>
  <si>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</si>
  <si>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</si>
  <si>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</si>
  <si>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</si>
  <si>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</si>
  <si>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</si>
  <si>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</si>
  <si>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</si>
  <si>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</si>
  <si>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</si>
  <si>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</si>
  <si>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</si>
  <si>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</si>
  <si>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</si>
  <si>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</si>
  <si>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</si>
  <si>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</si>
  <si>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</si>
  <si>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</si>
  <si>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</si>
  <si>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</si>
  <si>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</si>
  <si>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</si>
  <si>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</si>
  <si>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</si>
  <si>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</si>
  <si>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</si>
  <si>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</si>
  <si>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</si>
  <si>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</si>
  <si>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</si>
  <si>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</si>
  <si>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</si>
  <si>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</si>
  <si>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</si>
  <si>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</si>
  <si>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</si>
  <si>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</si>
  <si>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</si>
  <si>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</si>
  <si>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</si>
  <si>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</si>
  <si>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</si>
  <si>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</si>
  <si>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</si>
  <si>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</si>
  <si>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</si>
  <si>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</si>
  <si>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</si>
  <si>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</si>
  <si>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</si>
  <si>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</si>
  <si>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</si>
  <si>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</si>
  <si>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</si>
  <si>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</si>
  <si>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</si>
  <si>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</si>
  <si>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</si>
  <si>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</si>
  <si>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</si>
  <si>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</si>
  <si>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</si>
  <si>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</si>
  <si>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</si>
  <si>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</si>
  <si>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</si>
  <si>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</si>
  <si>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</si>
  <si>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</si>
  <si>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</si>
  <si>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</si>
  <si>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</si>
  <si>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</si>
  <si>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</si>
  <si>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</si>
  <si>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</si>
  <si>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</si>
  <si>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</si>
  <si>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</si>
  <si>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</si>
  <si>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</si>
  <si>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</si>
  <si>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</si>
  <si>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</si>
  <si>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</si>
  <si>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</si>
  <si>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</si>
  <si>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</si>
  <si>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</si>
  <si>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</si>
  <si>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</si>
  <si>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</si>
  <si>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</si>
  <si>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</si>
  <si>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</si>
  <si>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</si>
  <si>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</si>
  <si>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</si>
  <si>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</si>
  <si>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</si>
  <si>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</si>
  <si>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</si>
  <si>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</si>
  <si>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</si>
  <si>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</si>
  <si>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</si>
  <si>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</si>
  <si>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</si>
  <si>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</si>
  <si>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</si>
  <si>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</si>
  <si>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</si>
  <si>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</si>
  <si>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</si>
  <si>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</si>
  <si>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</si>
  <si>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</si>
  <si>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</si>
  <si>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</si>
  <si>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</si>
  <si>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</si>
  <si>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</si>
  <si>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</si>
  <si>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</si>
  <si>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</si>
  <si>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</si>
  <si>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</si>
  <si>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</si>
  <si>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</si>
  <si>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</si>
  <si>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</si>
  <si>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</si>
  <si>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</si>
  <si>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</si>
  <si>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</si>
  <si>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</si>
  <si>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</si>
  <si>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</si>
  <si>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</si>
  <si>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</si>
  <si>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</si>
  <si>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</si>
  <si>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</si>
  <si>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</si>
  <si>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</si>
  <si>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</si>
  <si>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</si>
  <si>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</si>
  <si>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</si>
  <si>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</si>
  <si>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</si>
  <si>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</si>
  <si>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</si>
  <si>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</si>
  <si>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</si>
  <si>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</si>
  <si>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</si>
  <si>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</si>
  <si>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</si>
  <si>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</si>
  <si>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</si>
  <si>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</si>
  <si>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</si>
  <si>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</si>
  <si>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</si>
  <si>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</si>
  <si>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</si>
  <si>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</si>
  <si>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</si>
  <si>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</si>
  <si>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</si>
  <si>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</si>
  <si>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</si>
  <si>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</si>
  <si>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</si>
  <si>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</si>
  <si>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</si>
  <si>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</si>
  <si>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</si>
  <si>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</si>
  <si>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</si>
  <si>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</si>
  <si>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</si>
  <si>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</si>
  <si>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</si>
  <si>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</si>
  <si>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</si>
  <si>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</si>
  <si>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</si>
  <si>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</si>
  <si>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</si>
  <si>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</si>
  <si>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</si>
  <si>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</si>
  <si>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</si>
  <si>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</si>
  <si>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</si>
  <si>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</si>
  <si>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</si>
  <si>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</si>
  <si>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</si>
  <si>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</si>
  <si>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</si>
  <si>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</si>
  <si>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</si>
  <si>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</si>
  <si>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</si>
  <si>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</si>
  <si>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</si>
  <si>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</si>
  <si>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</si>
  <si>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</si>
  <si>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</si>
  <si>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</si>
  <si>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</si>
  <si>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</si>
  <si>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</si>
  <si>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</si>
  <si>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</si>
  <si>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</si>
  <si>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</si>
  <si>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</si>
  <si>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</si>
  <si>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</si>
  <si>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</si>
  <si>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</si>
  <si>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</si>
  <si>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</si>
  <si>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</si>
  <si>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</si>
  <si>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</si>
  <si>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</si>
  <si>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</si>
  <si>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</si>
  <si>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</si>
  <si>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</si>
  <si>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</si>
  <si>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</si>
  <si>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</si>
  <si>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</si>
  <si>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</si>
  <si>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</si>
  <si>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</si>
  <si>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</si>
  <si>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</si>
  <si>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</si>
  <si>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</si>
  <si>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</si>
  <si>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</si>
  <si>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</si>
  <si>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</si>
  <si>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</si>
  <si>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</si>
  <si>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</si>
  <si>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</si>
  <si>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</si>
  <si>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</si>
  <si>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</si>
  <si>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</si>
  <si>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</si>
  <si>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</si>
  <si>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</si>
  <si>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</si>
  <si>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</si>
  <si>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</si>
  <si>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</si>
  <si>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</si>
  <si>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</si>
  <si>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</si>
  <si>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</si>
  <si>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</si>
  <si>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</si>
  <si>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</si>
  <si>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</si>
  <si>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</si>
  <si>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</si>
  <si>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</si>
  <si>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</si>
  <si>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</si>
  <si>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</si>
  <si>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</si>
  <si>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</si>
  <si>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</si>
  <si>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</si>
  <si>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</si>
  <si>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</si>
  <si>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</si>
  <si>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</si>
  <si>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</si>
  <si>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</si>
  <si>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</si>
  <si>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</si>
  <si>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</si>
  <si>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</si>
  <si>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</si>
  <si>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</si>
  <si>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</si>
  <si>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</si>
  <si>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</si>
  <si>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</si>
  <si>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</si>
  <si>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</si>
  <si>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</si>
  <si>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</si>
  <si>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</si>
  <si>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</si>
  <si>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</si>
  <si>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</si>
  <si>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</si>
  <si>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</si>
  <si>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</si>
  <si>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</si>
  <si>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</si>
  <si>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</si>
  <si>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</si>
  <si>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</si>
  <si>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</si>
  <si>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</si>
  <si>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</si>
  <si>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</si>
  <si>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</si>
  <si>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</si>
  <si>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</si>
  <si>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</si>
  <si>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</si>
  <si>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</si>
  <si>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</si>
  <si>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</si>
  <si>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</si>
  <si>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</si>
  <si>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</si>
  <si>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</si>
  <si>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</si>
  <si>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</si>
  <si>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</si>
  <si>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</si>
  <si>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</si>
  <si>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</si>
  <si>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</si>
  <si>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</si>
  <si>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</si>
  <si>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</si>
  <si>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</si>
  <si>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</si>
  <si>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</si>
  <si>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</si>
  <si>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</si>
  <si>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</si>
  <si>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</si>
  <si>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</si>
  <si>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</si>
  <si>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</si>
  <si>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</si>
  <si>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</si>
  <si>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</si>
  <si>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</si>
  <si>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</si>
  <si>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</si>
  <si>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</si>
  <si>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</si>
  <si>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</si>
  <si>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</si>
  <si>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</si>
  <si>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</si>
  <si>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</si>
  <si>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</si>
  <si>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</si>
  <si>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</si>
  <si>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</si>
  <si>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</si>
  <si>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</si>
  <si>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</si>
  <si>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</si>
  <si>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</si>
  <si>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</si>
  <si>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</si>
  <si>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</si>
  <si>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</si>
  <si>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</si>
  <si>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</si>
  <si>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</si>
  <si>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</si>
  <si>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</si>
  <si>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</si>
  <si>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</si>
  <si>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</si>
  <si>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</si>
  <si>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</si>
  <si>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</si>
  <si>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</si>
  <si>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</si>
  <si>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</si>
  <si>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</si>
  <si>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</si>
  <si>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</si>
  <si>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</si>
  <si>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</si>
  <si>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</si>
  <si>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</si>
  <si>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</si>
  <si>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</si>
  <si>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</si>
  <si>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</si>
  <si>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</si>
  <si>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</si>
  <si>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</si>
  <si>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</si>
  <si>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</si>
  <si>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</si>
  <si>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</si>
  <si>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</si>
  <si>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</si>
  <si>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</si>
  <si>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</si>
  <si>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</si>
  <si>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</si>
  <si>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</si>
  <si>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</si>
  <si>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</si>
  <si>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</si>
  <si>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</si>
  <si>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</si>
  <si>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</si>
  <si>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</si>
  <si>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</si>
  <si>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</si>
  <si>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</si>
  <si>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</si>
  <si>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</si>
  <si>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</si>
  <si>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</si>
  <si>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</si>
  <si>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</si>
  <si>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</si>
  <si>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</si>
  <si>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</si>
  <si>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</si>
  <si>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</si>
  <si>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</si>
  <si>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</si>
  <si>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</si>
  <si>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</si>
  <si>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</si>
  <si>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</si>
  <si>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</si>
  <si>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</si>
  <si>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</si>
  <si>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</si>
  <si>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</si>
  <si>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</si>
  <si>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</si>
  <si>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</si>
  <si>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</si>
  <si>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</si>
  <si>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</si>
  <si>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</si>
  <si>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</si>
  <si>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</si>
  <si>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</si>
  <si>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</si>
  <si>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</si>
  <si>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</si>
  <si>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</si>
  <si>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</si>
  <si>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</si>
  <si>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</si>
  <si>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</si>
  <si>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</si>
  <si>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</si>
  <si>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</si>
  <si>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</si>
  <si>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</si>
  <si>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</si>
  <si>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</si>
  <si>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</si>
  <si>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</si>
  <si>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</si>
  <si>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</si>
  <si>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</si>
  <si>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</si>
  <si>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</si>
  <si>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</si>
  <si>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</si>
  <si>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</si>
  <si>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</si>
  <si>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</si>
  <si>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</si>
  <si>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</si>
  <si>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</si>
  <si>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</si>
  <si>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</si>
  <si>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</si>
  <si>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</si>
  <si>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</si>
  <si>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</si>
  <si>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</si>
  <si>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</si>
  <si>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</si>
  <si>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</si>
  <si>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</si>
  <si>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</si>
  <si>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</si>
  <si>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</si>
  <si>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</si>
  <si>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</si>
  <si>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</si>
  <si>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</si>
  <si>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</si>
  <si>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</si>
  <si>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</si>
  <si>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</si>
  <si>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</si>
  <si>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</si>
  <si>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</si>
  <si>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</si>
  <si>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</si>
  <si>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</si>
  <si>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</si>
  <si>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</si>
  <si>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</si>
  <si>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</si>
  <si>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</si>
  <si>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</si>
  <si>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</si>
  <si>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</si>
  <si>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</si>
  <si>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</si>
  <si>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</si>
  <si>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</si>
  <si>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</si>
  <si>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</si>
  <si>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</si>
  <si>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</si>
  <si>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</si>
  <si>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</si>
  <si>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</si>
  <si>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</si>
  <si>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</si>
  <si>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</si>
  <si>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</si>
  <si>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</si>
  <si>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</si>
  <si>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</si>
  <si>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</si>
  <si>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</si>
  <si>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</si>
  <si>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</si>
  <si>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</si>
  <si>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</si>
  <si>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</si>
  <si>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</si>
  <si>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</si>
  <si>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</si>
  <si>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</si>
  <si>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</si>
  <si>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</si>
  <si>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</si>
  <si>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</si>
  <si>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</si>
  <si>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</si>
  <si>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</si>
  <si>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</si>
  <si>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</si>
  <si>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</si>
  <si>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</si>
  <si>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</si>
  <si>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</si>
  <si>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</si>
  <si>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</si>
  <si>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</si>
  <si>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</si>
  <si>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</si>
  <si>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</si>
  <si>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</si>
  <si>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</si>
  <si>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</si>
  <si>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</si>
  <si>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</si>
  <si>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</si>
  <si>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</si>
  <si>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</si>
  <si>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</si>
  <si>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</si>
  <si>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</si>
  <si>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</si>
  <si>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</si>
  <si>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</si>
  <si>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</si>
  <si>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</si>
  <si>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</si>
  <si>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</si>
  <si>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</si>
  <si>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</si>
  <si>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</si>
  <si>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</si>
  <si>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</si>
  <si>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</si>
  <si>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</si>
  <si>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</si>
  <si>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</si>
  <si>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</si>
  <si>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</si>
  <si>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</si>
  <si>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</si>
  <si>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</si>
  <si>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</si>
  <si>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</si>
  <si>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</si>
  <si>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</si>
  <si>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</si>
  <si>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</si>
  <si>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</si>
  <si>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</si>
  <si>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</si>
  <si>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</si>
  <si>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</si>
  <si>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</si>
  <si>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</si>
  <si>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</si>
  <si>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</si>
  <si>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</si>
  <si>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</si>
  <si>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</si>
  <si>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</si>
  <si>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</si>
  <si>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</si>
  <si>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</si>
  <si>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</si>
  <si>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</si>
  <si>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</si>
  <si>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</si>
  <si>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</si>
  <si>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</si>
  <si>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</si>
  <si>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</si>
  <si>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</si>
  <si>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</si>
  <si>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</si>
  <si>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</si>
  <si>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</si>
  <si>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</si>
  <si>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</si>
  <si>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</si>
  <si>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</si>
  <si>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</si>
  <si>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</si>
  <si>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</si>
  <si>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</si>
  <si>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</si>
  <si>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</si>
  <si>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</si>
  <si>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</si>
  <si>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</si>
  <si>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</si>
  <si>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</si>
  <si>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</si>
  <si>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</si>
  <si>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</si>
  <si>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</si>
  <si>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</si>
  <si>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</si>
  <si>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</si>
  <si>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</si>
  <si>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</si>
  <si>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</si>
  <si>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</si>
  <si>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</si>
  <si>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</si>
  <si>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</si>
  <si>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</si>
  <si>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</si>
  <si>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</si>
  <si>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</si>
  <si>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</si>
  <si>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</si>
  <si>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</si>
  <si>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</si>
  <si>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</si>
  <si>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</si>
  <si>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</si>
  <si>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</si>
  <si>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</si>
  <si>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</si>
  <si>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</si>
  <si>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</si>
  <si>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</si>
  <si>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</si>
  <si>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</si>
  <si>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</si>
  <si>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</si>
  <si>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</si>
  <si>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</si>
  <si>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</si>
  <si>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</si>
  <si>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</si>
  <si>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</si>
  <si>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</si>
  <si>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</si>
  <si>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</si>
  <si>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</si>
  <si>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</si>
  <si>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</si>
  <si>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</si>
  <si>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</si>
  <si>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</si>
  <si>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</si>
  <si>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</si>
  <si>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</si>
  <si>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</si>
  <si>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</si>
  <si>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</si>
  <si>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</si>
  <si>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</si>
  <si>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</si>
  <si>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</si>
  <si>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</si>
  <si>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</si>
  <si>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</si>
  <si>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</si>
  <si>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</si>
  <si>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</si>
  <si>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</si>
  <si>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</si>
  <si>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</si>
  <si>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</si>
  <si>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</si>
  <si>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</si>
  <si>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</si>
  <si>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</si>
  <si>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</si>
  <si>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</si>
  <si>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</si>
  <si>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</si>
  <si>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</si>
  <si>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</si>
  <si>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</si>
  <si>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</si>
  <si>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</si>
  <si>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</si>
  <si>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</si>
  <si>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</si>
  <si>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</si>
  <si>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</si>
  <si>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</si>
  <si>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</si>
  <si>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</si>
  <si>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</si>
  <si>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</si>
  <si>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</si>
  <si>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</si>
  <si>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</si>
  <si>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</si>
  <si>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</si>
  <si>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</si>
  <si>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</si>
  <si>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</si>
  <si>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</si>
  <si>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</si>
  <si>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</si>
  <si>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</si>
  <si>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</si>
  <si>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</si>
  <si>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</si>
  <si>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</si>
  <si>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</si>
  <si>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</si>
  <si>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</si>
  <si>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</si>
  <si>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</si>
  <si>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</si>
  <si>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</si>
  <si>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</si>
  <si>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</si>
  <si>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</si>
  <si>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</si>
  <si>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</si>
  <si>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</si>
  <si>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</si>
  <si>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</si>
  <si>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</si>
  <si>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</si>
  <si>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</si>
  <si>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</si>
  <si>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</si>
  <si>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</si>
  <si>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</si>
  <si>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</si>
  <si>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</si>
  <si>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</si>
  <si>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</si>
  <si>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</si>
  <si>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</si>
  <si>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</si>
  <si>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</si>
  <si>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</si>
  <si>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</si>
  <si>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</si>
  <si>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</si>
  <si>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</si>
  <si>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</si>
  <si>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</si>
  <si>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</si>
  <si>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</si>
  <si>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</si>
  <si>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</si>
  <si>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</si>
  <si>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</si>
  <si>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</si>
  <si>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</si>
  <si>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</si>
  <si>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</si>
  <si>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</si>
  <si>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</si>
  <si>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</si>
  <si>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</si>
  <si>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</si>
  <si>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</si>
  <si>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</si>
  <si>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</si>
  <si>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</si>
  <si>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</si>
  <si>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</si>
  <si>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</si>
  <si>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</si>
  <si>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</si>
  <si>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</si>
  <si>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</si>
  <si>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</si>
  <si>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</si>
  <si>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</si>
  <si>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</si>
  <si>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</si>
  <si>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</si>
  <si>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</si>
  <si>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</si>
  <si>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</si>
  <si>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</si>
  <si>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</si>
  <si>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</si>
  <si>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</si>
  <si>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</si>
  <si>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</si>
  <si>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</si>
  <si>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</si>
  <si>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</si>
  <si>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</si>
  <si>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</si>
  <si>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</si>
  <si>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</si>
  <si>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</si>
  <si>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</si>
  <si>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</si>
  <si>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</si>
  <si>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</si>
  <si>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</si>
  <si>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</si>
  <si>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</si>
  <si>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</si>
  <si>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</si>
  <si>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</si>
  <si>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</si>
  <si>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</si>
  <si>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</si>
  <si>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</si>
  <si>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</si>
  <si>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</si>
  <si>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</si>
  <si>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</si>
  <si>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</si>
  <si>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</si>
  <si>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</si>
  <si>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</si>
  <si>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</si>
  <si>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</si>
  <si>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</si>
  <si>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</si>
  <si>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</si>
  <si>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</si>
  <si>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</si>
  <si>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</si>
  <si>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</si>
  <si>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</si>
  <si>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</si>
  <si>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</si>
  <si>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</si>
  <si>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</si>
  <si>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</si>
  <si>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</si>
  <si>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</si>
  <si>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</si>
  <si>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</si>
  <si>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</si>
  <si>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</si>
  <si>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</si>
  <si>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</si>
  <si>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</si>
  <si>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</si>
  <si>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</si>
  <si>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</si>
  <si>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</si>
  <si>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</si>
  <si>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</si>
  <si>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</si>
  <si>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</si>
  <si>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</si>
  <si>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</si>
  <si>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</si>
  <si>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</si>
  <si>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</si>
  <si>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</si>
  <si>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</si>
  <si>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</si>
  <si>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</si>
  <si>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</si>
  <si>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</si>
  <si>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</si>
  <si>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</si>
  <si>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</si>
  <si>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</si>
  <si>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</si>
  <si>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</si>
  <si>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</si>
  <si>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</si>
  <si>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</si>
  <si>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</si>
  <si>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</si>
  <si>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</si>
  <si>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</si>
  <si>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</si>
  <si>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</si>
  <si>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</si>
  <si>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</si>
  <si>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</si>
  <si>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</si>
  <si>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</si>
  <si>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</si>
  <si>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</si>
  <si>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</si>
  <si>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</si>
  <si>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</si>
  <si>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</si>
  <si>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</si>
  <si>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</si>
  <si>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</si>
  <si>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</si>
  <si>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</si>
  <si>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</si>
  <si>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</si>
  <si>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</si>
  <si>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</si>
  <si>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</si>
  <si>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</si>
  <si>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</si>
  <si>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</si>
  <si>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</si>
  <si>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</si>
  <si>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</si>
  <si>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</si>
  <si>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</si>
  <si>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</si>
  <si>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</si>
  <si>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</si>
  <si>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</si>
  <si>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</si>
  <si>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</si>
  <si>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</si>
  <si>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</si>
  <si>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</si>
  <si>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</si>
  <si>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</si>
  <si>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</si>
  <si>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</si>
  <si>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</si>
  <si>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</si>
  <si>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</si>
  <si>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</si>
  <si>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</si>
  <si>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</si>
  <si>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</si>
  <si>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</si>
  <si>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</si>
  <si>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</si>
  <si>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</si>
  <si>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</si>
  <si>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</si>
  <si>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</si>
  <si>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</si>
  <si>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</si>
  <si>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</si>
  <si>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</si>
  <si>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</si>
  <si>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</si>
  <si>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</si>
  <si>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</si>
  <si>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</si>
  <si>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</si>
  <si>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</si>
  <si>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</si>
  <si>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</si>
  <si>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</si>
  <si>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</si>
  <si>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</si>
  <si>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</si>
  <si>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</si>
  <si>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</si>
  <si>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</si>
  <si>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</si>
  <si>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</si>
  <si>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</si>
  <si>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</si>
  <si>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</si>
  <si>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</si>
  <si>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</si>
  <si>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</si>
  <si>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</si>
  <si>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</si>
  <si>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</si>
  <si>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</si>
  <si>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</si>
  <si>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</si>
  <si>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</si>
  <si>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</si>
  <si>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</si>
  <si>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</si>
  <si>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</si>
  <si>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</si>
  <si>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</si>
  <si>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</si>
  <si>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</si>
  <si>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</si>
  <si>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</si>
  <si>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</si>
  <si>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</si>
  <si>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</si>
  <si>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</si>
  <si>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</si>
  <si>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</si>
  <si>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</si>
  <si>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</si>
  <si>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</si>
  <si>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</si>
  <si>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</si>
  <si>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</si>
  <si>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</si>
  <si>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</si>
  <si>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</si>
  <si>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</si>
  <si>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</si>
  <si>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</si>
  <si>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</si>
  <si>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</si>
  <si>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</si>
  <si>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</si>
  <si>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</si>
  <si>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</si>
  <si>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</si>
  <si>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</si>
  <si>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</si>
  <si>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</si>
  <si>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</si>
  <si>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</si>
  <si>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</si>
  <si>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</si>
  <si>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</si>
  <si>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</si>
  <si>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</si>
  <si>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</si>
  <si>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</si>
  <si>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</si>
  <si>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</si>
  <si>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</si>
  <si>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</si>
  <si>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</si>
  <si>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</si>
  <si>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</si>
  <si>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</si>
  <si>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</si>
  <si>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</si>
  <si>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</si>
  <si>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</si>
  <si>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</si>
  <si>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</si>
  <si>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</si>
  <si>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</si>
  <si>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</si>
  <si>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</si>
  <si>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</si>
  <si>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</si>
  <si>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</si>
  <si>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</si>
  <si>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</si>
  <si>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</si>
  <si>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</si>
  <si>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</si>
  <si>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</si>
  <si>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</si>
  <si>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</si>
  <si>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</si>
  <si>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</si>
  <si>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</si>
  <si>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</si>
  <si>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</si>
  <si>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</si>
  <si>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</si>
  <si>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</si>
  <si>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</si>
  <si>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</si>
  <si>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</si>
  <si>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</si>
  <si>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</si>
  <si>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</si>
  <si>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</si>
  <si>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</si>
  <si>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</si>
  <si>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</si>
  <si>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</si>
  <si>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</si>
  <si>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</si>
  <si>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</si>
  <si>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</si>
  <si>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</si>
  <si>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</si>
  <si>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</si>
  <si>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</si>
  <si>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</si>
  <si>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</si>
  <si>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</si>
  <si>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</si>
  <si>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</si>
  <si>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</si>
  <si>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</si>
  <si>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</si>
  <si>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</si>
  <si>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</si>
  <si>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</si>
  <si>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</si>
  <si>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</si>
  <si>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</si>
  <si>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</si>
  <si>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</si>
  <si>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</si>
  <si>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</si>
  <si>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</si>
  <si>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</si>
  <si>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</si>
  <si>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</si>
  <si>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</si>
  <si>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</si>
  <si>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</si>
  <si>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</si>
  <si>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</si>
  <si>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</si>
  <si>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</si>
  <si>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</si>
  <si>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</si>
  <si>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</si>
  <si>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</si>
  <si>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</si>
  <si>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</si>
  <si>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</si>
  <si>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</si>
  <si>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</si>
  <si>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</si>
  <si>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</si>
  <si>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</si>
  <si>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</si>
  <si>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</si>
  <si>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</si>
  <si>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</si>
  <si>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</si>
  <si>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</si>
  <si>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</si>
  <si>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</si>
  <si>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</si>
  <si>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</si>
  <si>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</si>
  <si>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</si>
  <si>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</si>
  <si>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</si>
  <si>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</si>
  <si>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</si>
  <si>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</si>
  <si>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</si>
  <si>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</si>
  <si>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</si>
  <si>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</si>
  <si>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</si>
  <si>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</si>
  <si>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</si>
  <si>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</si>
  <si>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</si>
  <si>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</si>
  <si>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</si>
  <si>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</si>
  <si>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</si>
  <si>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</si>
  <si>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</si>
  <si>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</si>
  <si>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</si>
  <si>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</si>
  <si>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</si>
  <si>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</si>
  <si>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</si>
  <si>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</si>
  <si>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</si>
  <si>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</si>
  <si>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</si>
  <si>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</si>
  <si>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</si>
  <si>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</si>
  <si>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</si>
  <si>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</si>
  <si>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</si>
  <si>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</si>
  <si>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</si>
  <si>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</si>
  <si>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</si>
  <si>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</si>
  <si>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</si>
  <si>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</si>
  <si>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</si>
  <si>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</si>
  <si>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</si>
  <si>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</si>
  <si>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</si>
  <si>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</si>
  <si>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</si>
  <si>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</si>
  <si>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</si>
  <si>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</si>
  <si>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</si>
  <si>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</si>
  <si>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</si>
  <si>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</si>
  <si>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</si>
  <si>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</si>
  <si>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</si>
  <si>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</si>
  <si>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</si>
  <si>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</si>
  <si>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</si>
  <si>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</si>
  <si>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</si>
  <si>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</si>
  <si>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</si>
  <si>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</si>
  <si>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</si>
  <si>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</si>
  <si>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</si>
  <si>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</si>
  <si>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</si>
  <si>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</si>
  <si>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</si>
  <si>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</si>
  <si>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</si>
  <si>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</si>
  <si>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</si>
  <si>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</si>
  <si>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</si>
  <si>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</si>
  <si>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</si>
  <si>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</si>
  <si>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</si>
  <si>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</si>
  <si>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</si>
  <si>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</si>
  <si>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</si>
  <si>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</si>
  <si>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</si>
  <si>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</si>
  <si>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</si>
  <si>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</si>
  <si>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</si>
  <si>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</si>
  <si>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</si>
  <si>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</si>
  <si>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</si>
  <si>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</si>
  <si>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</si>
  <si>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</si>
  <si>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</si>
  <si>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</si>
  <si>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</si>
  <si>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</si>
  <si>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</si>
  <si>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</si>
  <si>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</si>
  <si>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</si>
  <si>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</si>
  <si>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</si>
  <si>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</si>
  <si>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</si>
  <si>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</si>
  <si>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</si>
  <si>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</si>
  <si>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</si>
  <si>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</si>
  <si>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</si>
  <si>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</si>
  <si>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</si>
  <si>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</si>
  <si>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</si>
  <si>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</si>
  <si>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</si>
  <si>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</si>
  <si>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</si>
  <si>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</si>
  <si>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</si>
  <si>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</si>
  <si>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</si>
  <si>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</si>
  <si>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</si>
  <si>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</si>
  <si>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</si>
  <si>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</si>
  <si>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</si>
  <si>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</si>
  <si>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</si>
  <si>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</si>
  <si>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</si>
  <si>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</si>
  <si>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</si>
  <si>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</si>
  <si>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</si>
  <si>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</si>
  <si>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</si>
  <si>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</si>
  <si>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</si>
  <si>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</si>
  <si>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</si>
  <si>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</si>
  <si>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</si>
  <si>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</si>
  <si>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</si>
  <si>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</si>
  <si>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</si>
  <si>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</si>
  <si>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</si>
  <si>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</si>
  <si>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</si>
  <si>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</si>
  <si>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</si>
  <si>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</si>
  <si>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</si>
  <si>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</si>
  <si>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</si>
  <si>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</si>
  <si>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</si>
  <si>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</si>
  <si>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</si>
  <si>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</si>
  <si>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</si>
  <si>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</si>
  <si>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</si>
  <si>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</si>
  <si>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</si>
  <si>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</si>
  <si>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</si>
  <si>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</si>
  <si>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</si>
  <si>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</si>
  <si>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</si>
  <si>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</si>
  <si>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</si>
  <si>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</si>
  <si>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</si>
  <si>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</si>
  <si>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</si>
  <si>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</si>
  <si>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</si>
  <si>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</si>
  <si>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</si>
  <si>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</si>
  <si>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</si>
  <si>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</si>
  <si>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</si>
  <si>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</si>
  <si>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</si>
  <si>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</si>
  <si>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</si>
  <si>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</si>
  <si>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</si>
  <si>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</si>
  <si>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</si>
  <si>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</si>
  <si>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</si>
  <si>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</si>
  <si>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</si>
  <si>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</si>
  <si>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</si>
  <si>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</si>
  <si>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</si>
  <si>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</si>
  <si>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</si>
  <si>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</si>
  <si>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</si>
  <si>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</si>
  <si>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</si>
  <si>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</si>
  <si>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</si>
  <si>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</si>
  <si>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</si>
  <si>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</si>
  <si>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</si>
  <si>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</si>
  <si>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</si>
  <si>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</si>
  <si>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</si>
  <si>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</si>
  <si>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</si>
  <si>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</si>
  <si>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</si>
  <si>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</si>
  <si>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</si>
  <si>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</si>
  <si>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</si>
  <si>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</si>
  <si>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</si>
  <si>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</si>
  <si>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</si>
  <si>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</si>
  <si>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</si>
  <si>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</si>
  <si>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</si>
  <si>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</si>
  <si>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</si>
  <si>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</si>
  <si>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</si>
  <si>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</si>
  <si>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</si>
  <si>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</si>
  <si>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</si>
  <si>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</si>
  <si>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</si>
  <si>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</si>
  <si>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</si>
  <si>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</si>
  <si>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</si>
  <si>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</si>
  <si>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</si>
  <si>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</si>
  <si>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</si>
  <si>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</si>
  <si>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</si>
  <si>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</si>
  <si>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</si>
  <si>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</si>
  <si>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</si>
  <si>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</si>
  <si>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</si>
  <si>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</si>
  <si>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</si>
  <si>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</si>
  <si>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</si>
  <si>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</si>
  <si>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</si>
  <si>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</si>
  <si>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</si>
  <si>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</si>
  <si>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</si>
  <si>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</si>
  <si>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</si>
  <si>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</si>
  <si>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</si>
  <si>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</si>
  <si>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</si>
  <si>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</si>
  <si>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</si>
  <si>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</si>
  <si>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</si>
  <si>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</si>
  <si>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</si>
  <si>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</si>
  <si>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</si>
  <si>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</si>
  <si>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</si>
  <si>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</si>
  <si>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</si>
  <si>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</si>
  <si>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</si>
  <si>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</si>
  <si>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</si>
  <si>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</si>
  <si>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</si>
  <si>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</si>
  <si>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</si>
  <si>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</si>
  <si>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</si>
  <si>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</si>
  <si>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</si>
  <si>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</si>
  <si>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</si>
  <si>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</si>
  <si>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</si>
  <si>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</si>
  <si>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</si>
  <si>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</si>
  <si>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</si>
  <si>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</si>
  <si>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</si>
  <si>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</si>
  <si>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</si>
  <si>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</si>
  <si>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</si>
  <si>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</si>
  <si>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</si>
  <si>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</si>
  <si>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</si>
  <si>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</si>
  <si>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</si>
  <si>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</si>
  <si>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</si>
  <si>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</si>
  <si>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</si>
  <si>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</si>
  <si>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</si>
  <si>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</si>
  <si>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</si>
  <si>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</si>
  <si>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</si>
  <si>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</si>
  <si>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</si>
  <si>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</si>
  <si>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</si>
  <si>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</si>
  <si>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</si>
  <si>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</si>
  <si>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</si>
  <si>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</si>
  <si>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</si>
  <si>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</si>
  <si>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</si>
  <si>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</si>
  <si>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</si>
  <si>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</si>
  <si>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</si>
  <si>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</si>
  <si>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</si>
  <si>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</si>
  <si>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</si>
  <si>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</si>
  <si>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</si>
  <si>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</si>
  <si>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</si>
  <si>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</si>
  <si>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</si>
  <si>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</si>
  <si>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</si>
  <si>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</si>
  <si>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</si>
  <si>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</si>
  <si>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</si>
  <si>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</si>
  <si>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</si>
  <si>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</si>
  <si>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</si>
  <si>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</si>
  <si>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</si>
  <si>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</si>
  <si>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</si>
  <si>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</si>
  <si>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</si>
  <si>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</si>
  <si>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</si>
  <si>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</si>
  <si>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</si>
  <si>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</si>
  <si>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</si>
  <si>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</si>
  <si>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</si>
  <si>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</si>
  <si>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</si>
  <si>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</si>
  <si>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</si>
  <si>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</si>
  <si>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</si>
  <si>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</si>
  <si>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</si>
  <si>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</si>
  <si>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</si>
  <si>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</si>
  <si>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</si>
  <si>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</si>
  <si>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</si>
  <si>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</si>
  <si>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</si>
  <si>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</si>
  <si>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</si>
  <si>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</si>
  <si>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</si>
  <si>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</si>
  <si>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</si>
  <si>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</si>
  <si>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</si>
  <si>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</si>
  <si>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</si>
  <si>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</si>
  <si>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</si>
  <si>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</si>
  <si>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</si>
  <si>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</si>
  <si>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</si>
  <si>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</si>
  <si>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</si>
  <si>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</si>
  <si>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</si>
  <si>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</si>
  <si>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</si>
  <si>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</si>
  <si>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</si>
  <si>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</si>
  <si>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</si>
  <si>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</si>
  <si>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</si>
  <si>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</si>
  <si>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</si>
  <si>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</si>
  <si>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</si>
  <si>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</si>
  <si>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</si>
  <si>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</si>
  <si>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</si>
  <si>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</si>
  <si>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</si>
  <si>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</si>
  <si>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</si>
  <si>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</si>
  <si>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</si>
  <si>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</si>
  <si>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</si>
  <si>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</si>
  <si>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</si>
  <si>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</si>
  <si>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</si>
  <si>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</si>
  <si>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</si>
  <si>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</si>
  <si>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</si>
  <si>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</si>
  <si>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</si>
  <si>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</si>
  <si>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</si>
  <si>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</si>
  <si>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</si>
  <si>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</si>
  <si>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</si>
  <si>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</si>
  <si>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</si>
  <si>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</si>
  <si>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</si>
  <si>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</si>
  <si>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</si>
  <si>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</si>
  <si>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</si>
  <si>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</si>
  <si>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</si>
  <si>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</si>
  <si>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</si>
  <si>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</si>
  <si>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</si>
  <si>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</si>
  <si>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</si>
  <si>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</si>
  <si>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</si>
  <si>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</si>
  <si>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</si>
  <si>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</si>
  <si>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</si>
  <si>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</si>
  <si>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</si>
  <si>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</si>
  <si>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</si>
  <si>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</si>
  <si>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</si>
  <si>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</si>
  <si>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</si>
  <si>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</si>
  <si>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</si>
  <si>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</si>
  <si>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</si>
  <si>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</si>
  <si>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</si>
  <si>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</si>
  <si>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</si>
  <si>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</si>
  <si>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</si>
  <si>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</si>
  <si>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</si>
  <si>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</si>
  <si>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</si>
  <si>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</si>
  <si>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</si>
  <si>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</si>
  <si>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</si>
  <si>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</si>
  <si>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</si>
  <si>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</si>
  <si>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</si>
  <si>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</si>
  <si>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</si>
  <si>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</si>
  <si>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</si>
  <si>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</si>
  <si>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</si>
  <si>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</si>
  <si>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</si>
  <si>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</si>
  <si>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</si>
  <si>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</si>
  <si>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</si>
  <si>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</si>
  <si>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</si>
  <si>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</si>
  <si>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</si>
  <si>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</si>
  <si>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</si>
  <si>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</si>
  <si>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</si>
  <si>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</si>
  <si>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</si>
  <si>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</si>
  <si>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</si>
  <si>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</si>
  <si>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</si>
  <si>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</si>
  <si>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</si>
  <si>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</si>
  <si>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</si>
  <si>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</si>
  <si>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</si>
  <si>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</si>
  <si>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</si>
  <si>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</si>
  <si>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</si>
  <si>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</si>
  <si>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</si>
  <si>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</si>
  <si>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</si>
  <si>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</si>
  <si>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</si>
  <si>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</si>
  <si>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</si>
  <si>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</si>
  <si>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</si>
  <si>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</si>
  <si>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</si>
  <si>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</si>
  <si>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</si>
  <si>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</si>
  <si>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</si>
  <si>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</si>
  <si>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</si>
  <si>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</si>
  <si>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</si>
  <si>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</si>
  <si>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</si>
  <si>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</si>
  <si>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</si>
  <si>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</si>
  <si>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</si>
  <si>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</si>
  <si>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</si>
  <si>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</si>
  <si>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</si>
  <si>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</si>
  <si>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</si>
  <si>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</si>
  <si>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</si>
  <si>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</si>
  <si>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</si>
  <si>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</si>
  <si>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</si>
  <si>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</si>
  <si>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</si>
  <si>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</si>
  <si>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</si>
  <si>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</si>
  <si>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</si>
  <si>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</si>
  <si>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</si>
  <si>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</si>
  <si>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</si>
  <si>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</si>
  <si>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</si>
  <si>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</si>
  <si>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</si>
  <si>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</si>
  <si>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</si>
  <si>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</si>
  <si>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</si>
  <si>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</si>
  <si>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</si>
  <si>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</si>
  <si>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</si>
  <si>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</si>
  <si>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</si>
  <si>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</si>
  <si>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</si>
  <si>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</si>
  <si>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</si>
  <si>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</si>
  <si>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</si>
  <si>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</si>
  <si>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</si>
  <si>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</si>
  <si>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</si>
  <si>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</si>
  <si>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</si>
  <si>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</si>
  <si>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</si>
  <si>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</si>
  <si>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</si>
  <si>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</si>
  <si>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</si>
  <si>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</si>
  <si>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</si>
  <si>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</si>
  <si>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</si>
  <si>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</si>
  <si>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</si>
  <si>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</si>
  <si>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</si>
  <si>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</si>
  <si>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</si>
  <si>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</si>
  <si>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</si>
  <si>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</si>
  <si>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</si>
  <si>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</si>
  <si>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</si>
  <si>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</si>
  <si>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</si>
  <si>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</si>
  <si>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</si>
  <si>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</si>
  <si>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</si>
  <si>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</si>
  <si>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</si>
  <si>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</si>
  <si>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</si>
  <si>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</si>
  <si>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</si>
  <si>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</si>
  <si>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</si>
  <si>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</si>
  <si>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</si>
  <si>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</si>
  <si>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</si>
  <si>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</si>
  <si>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</si>
  <si>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</si>
  <si>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</si>
  <si>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</si>
  <si>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</si>
  <si>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</si>
  <si>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</si>
  <si>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</si>
  <si>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</si>
  <si>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</si>
  <si>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</si>
  <si>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</si>
  <si>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</si>
  <si>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</si>
  <si>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</si>
  <si>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</si>
  <si>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</si>
  <si>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</si>
  <si>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</si>
  <si>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</si>
  <si>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</si>
  <si>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</si>
  <si>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</si>
  <si>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</si>
  <si>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</si>
  <si>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</si>
  <si>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</si>
  <si>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</si>
  <si>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</si>
  <si>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</si>
  <si>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</si>
  <si>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</si>
  <si>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</si>
  <si>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</si>
  <si>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</si>
  <si>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</si>
  <si>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</si>
  <si>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</si>
  <si>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</si>
  <si>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</si>
  <si>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</si>
  <si>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</si>
  <si>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</si>
  <si>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</si>
  <si>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</si>
  <si>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</si>
  <si>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</si>
  <si>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</si>
  <si>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</si>
  <si>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</si>
  <si>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</si>
  <si>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</si>
  <si>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</si>
  <si>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</si>
  <si>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</si>
  <si>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</si>
  <si>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</si>
  <si>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</si>
  <si>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</si>
  <si>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</si>
  <si>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</si>
  <si>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</si>
  <si>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</si>
  <si>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</si>
  <si>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</si>
  <si>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</si>
  <si>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</si>
  <si>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</si>
  <si>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</si>
  <si>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</si>
  <si>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</si>
  <si>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</si>
  <si>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</si>
  <si>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</si>
  <si>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</si>
  <si>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</si>
  <si>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</si>
  <si>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</si>
  <si>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</si>
  <si>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</si>
  <si>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</si>
  <si>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</si>
  <si>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</si>
  <si>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</si>
  <si>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</si>
  <si>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</si>
  <si>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</si>
  <si>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</si>
  <si>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</si>
  <si>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</si>
  <si>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</si>
  <si>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</si>
  <si>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</si>
  <si>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</si>
  <si>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</si>
  <si>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</si>
  <si>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</si>
  <si>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</si>
  <si>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</si>
  <si>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</si>
  <si>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</si>
  <si>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</si>
  <si>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</si>
  <si>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</si>
  <si>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</si>
  <si>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</si>
  <si>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</si>
  <si>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</si>
  <si>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</si>
  <si>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</si>
  <si>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</si>
  <si>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</si>
  <si>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</si>
  <si>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</si>
  <si>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</si>
  <si>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</si>
  <si>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</si>
  <si>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</si>
  <si>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</si>
  <si>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</si>
  <si>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</si>
  <si>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</si>
  <si>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</si>
  <si>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</si>
  <si>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</si>
  <si>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</si>
  <si>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</si>
  <si>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</si>
  <si>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</si>
  <si>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</si>
  <si>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</si>
  <si>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</si>
  <si>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</si>
  <si>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</si>
  <si>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</si>
  <si>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</si>
  <si>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</si>
  <si>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</si>
  <si>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</si>
  <si>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</si>
  <si>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</si>
  <si>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</si>
  <si>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</si>
  <si>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</si>
  <si>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</si>
  <si>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</si>
  <si>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</si>
  <si>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</si>
  <si>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</si>
  <si>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</si>
  <si>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</si>
  <si>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</si>
  <si>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</si>
  <si>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</si>
  <si>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</si>
  <si>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</si>
  <si>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</si>
  <si>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</si>
  <si>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</si>
  <si>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</si>
  <si>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</si>
  <si>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</si>
  <si>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</si>
  <si>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</si>
  <si>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</si>
  <si>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</si>
  <si>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</si>
  <si>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</si>
  <si>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</si>
  <si>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</si>
  <si>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</si>
  <si>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</si>
  <si>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</si>
  <si>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</si>
  <si>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</si>
  <si>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</si>
  <si>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</si>
  <si>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</si>
  <si>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</si>
  <si>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</si>
  <si>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</si>
  <si>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</si>
  <si>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</si>
  <si>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</si>
  <si>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</si>
  <si>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</si>
  <si>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</si>
  <si>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</si>
  <si>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</si>
  <si>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</si>
  <si>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</si>
  <si>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</si>
  <si>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</si>
  <si>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</si>
  <si>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</si>
  <si>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</si>
  <si>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</si>
  <si>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</si>
  <si>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</si>
  <si>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</si>
  <si>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</si>
  <si>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</si>
  <si>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</si>
  <si>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</si>
  <si>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</si>
  <si>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</si>
  <si>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</si>
  <si>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</si>
  <si>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</si>
  <si>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</si>
  <si>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</si>
  <si>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</si>
  <si>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</si>
  <si>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</si>
  <si>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</si>
  <si>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</si>
  <si>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</si>
  <si>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</si>
  <si>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</si>
  <si>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</si>
  <si>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</si>
  <si>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</si>
  <si>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</si>
  <si>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</si>
  <si>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</si>
  <si>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</si>
  <si>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</si>
  <si>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</si>
  <si>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</si>
  <si>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</si>
  <si>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</si>
  <si>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</si>
  <si>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</si>
  <si>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</si>
  <si>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</si>
  <si>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</si>
  <si>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</si>
  <si>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</si>
  <si>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</si>
  <si>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</si>
  <si>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</si>
  <si>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</si>
  <si>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</si>
  <si>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</si>
  <si>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</si>
  <si>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</si>
  <si>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</si>
  <si>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</si>
  <si>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</si>
  <si>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</si>
  <si>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</si>
  <si>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</si>
  <si>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</si>
  <si>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</si>
  <si>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</si>
  <si>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</si>
  <si>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</si>
  <si>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</si>
  <si>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</si>
  <si>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</si>
  <si>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</si>
  <si>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</si>
  <si>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</si>
  <si>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</si>
  <si>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</si>
  <si>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</si>
  <si>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</si>
  <si>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</si>
  <si>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</si>
  <si>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</si>
  <si>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</si>
  <si>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</si>
  <si>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</si>
  <si>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</si>
  <si>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</si>
  <si>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</si>
  <si>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</si>
  <si>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</si>
  <si>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</si>
  <si>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</si>
  <si>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</si>
  <si>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</si>
  <si>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</si>
  <si>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</si>
  <si>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</si>
  <si>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</si>
  <si>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</si>
  <si>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</si>
  <si>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</si>
  <si>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</si>
  <si>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</si>
  <si>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</si>
  <si>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</si>
  <si>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</si>
  <si>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</si>
  <si>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</si>
  <si>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</si>
  <si>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</si>
  <si>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</si>
  <si>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</si>
  <si>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</si>
  <si>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</si>
  <si>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</si>
  <si>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</si>
  <si>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</si>
  <si>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</si>
  <si>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</si>
  <si>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</si>
  <si>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</si>
  <si>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</si>
  <si>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</si>
  <si>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</si>
  <si>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</si>
  <si>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</si>
  <si>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</si>
  <si>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</si>
  <si>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</si>
  <si>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</si>
  <si>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</si>
  <si>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</si>
  <si>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</si>
  <si>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</si>
  <si>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</si>
  <si>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</si>
  <si>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</si>
  <si>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</si>
  <si>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</si>
  <si>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</si>
  <si>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</si>
  <si>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</si>
  <si>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</si>
  <si>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</si>
  <si>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</si>
  <si>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</si>
  <si>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</si>
  <si>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</si>
  <si>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</si>
  <si>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</si>
  <si>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</si>
  <si>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</si>
  <si>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</si>
  <si>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</si>
  <si>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</si>
  <si>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</si>
  <si>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</si>
  <si>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</si>
  <si>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</si>
  <si>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</si>
  <si>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</si>
  <si>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</si>
  <si>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</si>
  <si>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</si>
  <si>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</si>
  <si>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</si>
  <si>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</si>
  <si>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</si>
  <si>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</si>
  <si>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</si>
  <si>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</si>
  <si>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</si>
  <si>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</si>
  <si>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</si>
  <si>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</si>
  <si>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</si>
  <si>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</si>
  <si>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</si>
  <si>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</si>
  <si>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</si>
  <si>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</si>
  <si>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</si>
  <si>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</si>
  <si>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</si>
  <si>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</si>
  <si>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</si>
  <si>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</si>
  <si>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</si>
  <si>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</si>
  <si>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</si>
  <si>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</si>
  <si>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</si>
  <si>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</si>
  <si>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</si>
  <si>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</si>
  <si>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</si>
  <si>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</si>
  <si>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</si>
  <si>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</si>
  <si>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</si>
  <si>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</si>
  <si>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</si>
  <si>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</si>
  <si>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</si>
  <si>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</si>
  <si>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</si>
  <si>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</si>
  <si>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</si>
  <si>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</si>
  <si>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</si>
  <si>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</si>
  <si>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</si>
  <si>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</si>
  <si>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</si>
  <si>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</si>
  <si>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</si>
  <si>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</si>
  <si>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</si>
  <si>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</si>
  <si>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</si>
  <si>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</si>
  <si>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</si>
  <si>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</si>
  <si>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</si>
  <si>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</si>
  <si>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</si>
  <si>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</si>
  <si>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</si>
  <si>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</si>
  <si>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</si>
  <si>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</si>
  <si>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</si>
  <si>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</si>
  <si>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</si>
  <si>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</si>
  <si>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</si>
  <si>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</si>
  <si>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</si>
  <si>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</si>
  <si>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</si>
  <si>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</si>
  <si>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</si>
  <si>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</si>
  <si>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</si>
  <si>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</si>
  <si>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</si>
  <si>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</si>
  <si>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</si>
  <si>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</si>
  <si>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</si>
  <si>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</si>
  <si>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</si>
  <si>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</si>
  <si>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</si>
  <si>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</si>
  <si>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</si>
  <si>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</si>
  <si>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</si>
  <si>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</si>
  <si>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</si>
  <si>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</si>
  <si>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</si>
  <si>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</si>
  <si>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</si>
  <si>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</si>
  <si>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</si>
  <si>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</si>
  <si>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</si>
  <si>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</si>
  <si>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</si>
  <si>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</si>
  <si>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</si>
  <si>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</si>
  <si>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</si>
  <si>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</si>
  <si>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</si>
  <si>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</si>
  <si>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</si>
  <si>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</si>
  <si>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</si>
  <si>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</si>
  <si>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</si>
  <si>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</si>
  <si>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</si>
  <si>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</si>
  <si>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</si>
  <si>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</si>
  <si>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</si>
  <si>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</si>
  <si>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</si>
  <si>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</si>
  <si>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</si>
  <si>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</si>
  <si>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</si>
  <si>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</si>
  <si>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</si>
  <si>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</si>
  <si>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</si>
  <si>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</si>
  <si>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</si>
  <si>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</si>
  <si>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</si>
  <si>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</si>
  <si>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</si>
  <si>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</si>
  <si>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</si>
  <si>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</si>
  <si>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</si>
  <si>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</si>
  <si>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</si>
  <si>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</si>
  <si>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</si>
  <si>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</si>
  <si>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</si>
  <si>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</si>
  <si>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</si>
  <si>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</si>
  <si>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</si>
  <si>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</si>
  <si>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</si>
  <si>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</si>
  <si>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</si>
  <si>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</si>
  <si>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</si>
  <si>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</si>
  <si>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</si>
  <si>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</si>
  <si>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</si>
  <si>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</si>
  <si>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</si>
  <si>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</si>
  <si>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</si>
  <si>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</si>
  <si>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</si>
  <si>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</si>
  <si>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</si>
  <si>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</si>
  <si>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</si>
  <si>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</si>
  <si>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</si>
  <si>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</si>
  <si>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</si>
  <si>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</si>
  <si>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</si>
  <si>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</si>
  <si>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</si>
  <si>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</si>
  <si>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</si>
  <si>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</si>
  <si>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</si>
  <si>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</si>
  <si>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</si>
  <si>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</si>
  <si>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</si>
  <si>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</si>
  <si>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</si>
  <si>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</si>
  <si>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</si>
  <si>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</si>
  <si>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</si>
  <si>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</si>
  <si>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</si>
  <si>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</si>
  <si>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</si>
  <si>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</si>
  <si>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</si>
  <si>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</si>
  <si>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</si>
  <si>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</si>
  <si>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</si>
  <si>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</si>
  <si>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</si>
  <si>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</si>
  <si>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</si>
  <si>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</si>
  <si>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</si>
  <si>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</si>
  <si>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</si>
  <si>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</si>
  <si>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</si>
  <si>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</si>
  <si>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</si>
  <si>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</si>
  <si>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</si>
  <si>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</si>
  <si>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</si>
  <si>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</si>
  <si>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</si>
  <si>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</si>
  <si>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</si>
  <si>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</si>
  <si>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</si>
  <si>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</si>
  <si>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</si>
  <si>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</si>
  <si>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</si>
  <si>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</si>
  <si>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</si>
  <si>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</si>
  <si>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</si>
  <si>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</si>
  <si>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</si>
  <si>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</si>
  <si>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</si>
  <si>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</si>
  <si>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</si>
  <si>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</si>
  <si>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</si>
  <si>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</si>
  <si>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</si>
  <si>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</si>
  <si>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</si>
  <si>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</si>
  <si>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</si>
  <si>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</si>
  <si>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</si>
  <si>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</si>
  <si>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</si>
  <si>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</si>
  <si>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</si>
  <si>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</si>
  <si>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</si>
  <si>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</si>
  <si>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</si>
  <si>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</si>
  <si>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</si>
  <si>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</si>
  <si>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</si>
  <si>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</si>
  <si>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</si>
  <si>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</si>
  <si>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</si>
  <si>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</si>
  <si>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</si>
  <si>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</si>
  <si>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</si>
  <si>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</si>
  <si>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</si>
  <si>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</si>
  <si>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</si>
  <si>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</si>
  <si>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</si>
  <si>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</si>
  <si>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</si>
  <si>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</si>
  <si>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</si>
  <si>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</si>
  <si>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</si>
  <si>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</si>
  <si>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</si>
  <si>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</si>
  <si>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</si>
  <si>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</si>
  <si>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</si>
  <si>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</si>
  <si>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</si>
  <si>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</si>
  <si>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</si>
  <si>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</si>
  <si>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</si>
  <si>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</si>
  <si>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</si>
  <si>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</si>
  <si>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</si>
  <si>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</si>
  <si>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</si>
  <si>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</si>
  <si>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</si>
  <si>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</si>
  <si>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</si>
  <si>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</si>
  <si>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</si>
  <si>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</si>
  <si>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</si>
  <si>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</si>
  <si>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</si>
  <si>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</si>
  <si>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</si>
  <si>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</si>
  <si>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</si>
  <si>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</si>
  <si>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</si>
  <si>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</si>
  <si>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</si>
  <si>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</si>
  <si>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</si>
  <si>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</si>
  <si>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</si>
  <si>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</si>
  <si>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</si>
  <si>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</si>
  <si>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</si>
  <si>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</si>
  <si>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</si>
  <si>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</si>
  <si>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</si>
  <si>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</si>
  <si>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</si>
  <si>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</si>
  <si>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</si>
  <si>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</si>
  <si>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</si>
  <si>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</si>
  <si>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</si>
  <si>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</si>
  <si>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</si>
  <si>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</si>
  <si>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</si>
  <si>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</si>
  <si>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</si>
  <si>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</si>
  <si>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</si>
  <si>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</si>
  <si>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</si>
  <si>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</si>
  <si>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</si>
  <si>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</si>
  <si>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</si>
  <si>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</si>
  <si>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</si>
  <si>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</si>
  <si>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</si>
  <si>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</si>
  <si>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</si>
  <si>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</si>
  <si>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</si>
  <si>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</si>
  <si>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</si>
  <si>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</si>
  <si>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</si>
  <si>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</si>
  <si>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</si>
  <si>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</si>
  <si>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</si>
  <si>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</si>
  <si>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</si>
  <si>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</si>
  <si>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</si>
  <si>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</si>
  <si>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</si>
  <si>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</si>
  <si>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</si>
  <si>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</si>
  <si>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</si>
  <si>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</si>
  <si>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</si>
  <si>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</si>
  <si>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</si>
  <si>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</si>
  <si>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</si>
  <si>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</si>
  <si>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</si>
  <si>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</si>
  <si>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</si>
  <si>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</si>
  <si>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</si>
  <si>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</si>
  <si>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</si>
  <si>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</si>
  <si>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</si>
  <si>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</si>
  <si>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</si>
  <si>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</si>
  <si>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</si>
  <si>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</si>
  <si>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</si>
  <si>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</si>
  <si>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</si>
  <si>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</si>
  <si>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</si>
  <si>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</si>
  <si>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</si>
  <si>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</si>
  <si>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</si>
  <si>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</si>
  <si>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</si>
  <si>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</si>
  <si>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</si>
  <si>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</si>
  <si>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</si>
  <si>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</si>
  <si>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</si>
  <si>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</si>
  <si>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</si>
  <si>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</si>
  <si>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</si>
  <si>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</si>
  <si>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</si>
  <si>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</si>
  <si>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</si>
  <si>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</si>
  <si>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</si>
  <si>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</si>
  <si>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</si>
  <si>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</si>
  <si>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</si>
  <si>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</si>
  <si>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</si>
  <si>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</si>
  <si>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</si>
  <si>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</si>
  <si>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</si>
  <si>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</si>
  <si>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</si>
  <si>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</si>
  <si>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</si>
  <si>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</si>
  <si>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</si>
  <si>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</si>
  <si>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</si>
  <si>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</si>
  <si>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</si>
  <si>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</si>
  <si>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</si>
  <si>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</si>
  <si>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</si>
  <si>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</si>
  <si>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</si>
  <si>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</si>
  <si>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</si>
  <si>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</si>
  <si>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</si>
  <si>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</si>
  <si>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</si>
  <si>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</si>
  <si>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</si>
  <si>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</si>
  <si>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</si>
  <si>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</si>
  <si>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</si>
  <si>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</si>
  <si>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</si>
  <si>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</si>
  <si>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</si>
  <si>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</si>
  <si>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</si>
  <si>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</si>
  <si>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</si>
  <si>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</si>
  <si>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</si>
  <si>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</si>
  <si>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</si>
  <si>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</si>
  <si>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</si>
  <si>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</si>
  <si>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</si>
  <si>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</si>
  <si>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</si>
  <si>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</si>
  <si>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</si>
  <si>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</si>
  <si>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</si>
  <si>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</si>
  <si>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</si>
  <si>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</si>
  <si>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</si>
  <si>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</si>
  <si>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</si>
  <si>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</si>
  <si>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</si>
  <si>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</si>
  <si>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</si>
  <si>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</si>
  <si>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</si>
  <si>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</si>
  <si>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</si>
  <si>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</si>
  <si>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</si>
  <si>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</si>
  <si>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</si>
  <si>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</si>
  <si>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</si>
  <si>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</si>
  <si>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</si>
  <si>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</si>
  <si>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</si>
  <si>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</si>
  <si>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</si>
  <si>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</si>
  <si>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</si>
  <si>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</si>
  <si>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</si>
  <si>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</si>
  <si>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</si>
  <si>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</si>
  <si>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</si>
  <si>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</si>
  <si>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</si>
  <si>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</si>
  <si>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</si>
  <si>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</si>
  <si>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</si>
  <si>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</si>
  <si>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</si>
  <si>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</si>
  <si>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</si>
  <si>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</si>
  <si>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</si>
  <si>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</si>
  <si>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</si>
  <si>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</si>
  <si>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</si>
  <si>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</si>
  <si>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</si>
  <si>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</si>
  <si>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</si>
  <si>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</si>
  <si>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</si>
  <si>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</si>
  <si>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</si>
  <si>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</si>
  <si>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</si>
  <si>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</si>
  <si>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</si>
  <si>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</si>
  <si>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</si>
  <si>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</si>
  <si>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</si>
  <si>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</si>
  <si>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</si>
  <si>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</si>
  <si>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</si>
  <si>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</si>
  <si>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</si>
  <si>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</si>
  <si>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</si>
  <si>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</si>
  <si>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</si>
  <si>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</si>
  <si>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</si>
  <si>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</si>
  <si>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</si>
  <si>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</si>
  <si>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</si>
  <si>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</si>
  <si>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</si>
  <si>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</si>
  <si>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</si>
  <si>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</si>
  <si>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</si>
  <si>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</si>
  <si>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</si>
  <si>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</si>
  <si>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</si>
  <si>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</si>
  <si>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</si>
  <si>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</si>
  <si>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</si>
  <si>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</si>
  <si>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</si>
  <si>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</si>
  <si>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</si>
  <si>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</si>
  <si>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</si>
  <si>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</si>
  <si>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</si>
  <si>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</si>
  <si>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</si>
  <si>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</si>
  <si>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</si>
  <si>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</si>
  <si>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</si>
  <si>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</si>
  <si>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</si>
  <si>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</si>
  <si>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</si>
  <si>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</si>
  <si>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</si>
  <si>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</si>
  <si>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</si>
  <si>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</si>
  <si>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</si>
  <si>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</si>
  <si>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</si>
  <si>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</si>
  <si>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</si>
  <si>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</si>
  <si>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</si>
  <si>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</si>
  <si>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</si>
  <si>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</si>
  <si>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</si>
  <si>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</si>
  <si>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</si>
  <si>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</si>
  <si>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</si>
  <si>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</si>
  <si>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</si>
  <si>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</si>
  <si>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</si>
  <si>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</si>
  <si>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</si>
  <si>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</si>
  <si>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</si>
  <si>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</si>
  <si>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</si>
  <si>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</si>
  <si>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</si>
  <si>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</si>
  <si>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</si>
  <si>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</si>
  <si>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</si>
  <si>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</si>
  <si>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</si>
  <si>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</si>
  <si>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</si>
  <si>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</si>
  <si>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</si>
  <si>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</si>
  <si>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</si>
  <si>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</si>
  <si>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</si>
  <si>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</si>
  <si>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</si>
  <si>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</si>
  <si>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</si>
  <si>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</si>
  <si>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</si>
  <si>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</si>
  <si>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</si>
  <si>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</si>
  <si>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</si>
  <si>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</si>
  <si>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</si>
  <si>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</si>
  <si>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</si>
  <si>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</si>
  <si>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</si>
  <si>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</si>
  <si>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</si>
  <si>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</si>
  <si>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</si>
  <si>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</si>
  <si>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</si>
  <si>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</si>
  <si>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</si>
  <si>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</si>
  <si>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</si>
  <si>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</si>
  <si>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</si>
  <si>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</si>
  <si>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</si>
  <si>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</si>
  <si>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</si>
  <si>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</si>
  <si>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</si>
  <si>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</si>
  <si>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</si>
  <si>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</si>
  <si>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</si>
  <si>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</si>
  <si>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</si>
  <si>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</si>
  <si>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</si>
  <si>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</si>
  <si>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</si>
  <si>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</si>
  <si>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</si>
  <si>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</si>
  <si>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</si>
  <si>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</si>
  <si>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</si>
  <si>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</si>
  <si>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</si>
  <si>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</si>
  <si>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</si>
  <si>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</si>
  <si>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</si>
  <si>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</si>
  <si>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</si>
  <si>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</si>
  <si>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</si>
  <si>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</si>
  <si>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</si>
  <si>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</si>
  <si>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</si>
  <si>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</si>
  <si>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</si>
  <si>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</si>
  <si>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</si>
  <si>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</si>
  <si>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</si>
  <si>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</si>
  <si>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</si>
  <si>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</si>
  <si>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</si>
  <si>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</si>
  <si>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</si>
  <si>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</si>
  <si>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</si>
  <si>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</si>
  <si>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</si>
  <si>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</si>
  <si>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</si>
  <si>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</si>
  <si>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</si>
  <si>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</si>
  <si>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</si>
  <si>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</si>
  <si>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</si>
  <si>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</si>
  <si>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</si>
  <si>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</si>
  <si>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</si>
  <si>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</si>
  <si>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</si>
  <si>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</si>
  <si>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</si>
  <si>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</si>
  <si>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</si>
  <si>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</si>
  <si>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</si>
  <si>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</si>
  <si>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</si>
  <si>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</si>
  <si>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</si>
  <si>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</si>
  <si>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</si>
  <si>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</si>
  <si>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</si>
  <si>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</si>
  <si>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</si>
  <si>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</si>
  <si>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</si>
  <si>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</si>
  <si>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</si>
  <si>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</si>
  <si>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</si>
  <si>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</si>
  <si>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</si>
  <si>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</si>
  <si>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</si>
  <si>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</si>
  <si>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</si>
  <si>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</si>
  <si>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</si>
  <si>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</si>
  <si>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</si>
  <si>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</si>
  <si>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</si>
  <si>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</si>
  <si>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</si>
  <si>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</si>
  <si>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</si>
  <si>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</si>
  <si>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</si>
  <si>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</si>
  <si>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</si>
  <si>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</si>
  <si>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</si>
  <si>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</si>
  <si>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</si>
  <si>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</si>
  <si>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</si>
  <si>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</si>
  <si>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</si>
  <si>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</si>
  <si>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</si>
  <si>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</si>
  <si>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</si>
  <si>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</si>
  <si>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</si>
  <si>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</si>
  <si>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</si>
  <si>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</si>
  <si>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</si>
  <si>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</si>
  <si>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</si>
  <si>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</si>
  <si>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</si>
  <si>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</si>
  <si>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</si>
  <si>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</si>
  <si>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</si>
  <si>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</si>
  <si>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</si>
  <si>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</si>
  <si>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</si>
  <si>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</si>
  <si>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</si>
  <si>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</si>
  <si>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</si>
  <si>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</si>
  <si>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</si>
  <si>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</si>
  <si>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</si>
  <si>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</si>
  <si>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</si>
  <si>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</si>
  <si>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</si>
  <si>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</si>
  <si>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</si>
  <si>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</si>
  <si>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</si>
  <si>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</si>
  <si>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</si>
  <si>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</si>
  <si>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</si>
  <si>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</si>
  <si>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</si>
  <si>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</si>
  <si>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</si>
  <si>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</si>
  <si>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</si>
  <si>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</si>
  <si>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</si>
  <si>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</si>
  <si>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</si>
  <si>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</si>
  <si>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</si>
  <si>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</si>
  <si>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</si>
  <si>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</si>
  <si>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</si>
  <si>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</si>
  <si>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</si>
  <si>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</si>
  <si>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</si>
  <si>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</si>
  <si>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</si>
  <si>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</si>
  <si>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</si>
  <si>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</si>
  <si>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</si>
  <si>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</si>
  <si>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</si>
  <si>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</si>
  <si>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</si>
  <si>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</si>
  <si>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</si>
  <si>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</si>
  <si>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</si>
  <si>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</si>
  <si>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</si>
  <si>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</si>
  <si>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</si>
  <si>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</si>
  <si>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</si>
  <si>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</si>
  <si>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</si>
  <si>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</si>
  <si>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</si>
  <si>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</si>
  <si>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</si>
  <si>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</si>
  <si>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</si>
  <si>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</si>
  <si>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</si>
  <si>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</si>
  <si>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</si>
  <si>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</si>
  <si>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</si>
  <si>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</si>
  <si>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</si>
  <si>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</si>
  <si>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</si>
  <si>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</si>
  <si>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</si>
  <si>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</si>
  <si>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</si>
  <si>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</si>
  <si>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</si>
  <si>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</si>
  <si>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</si>
  <si>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</si>
  <si>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</si>
  <si>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</si>
  <si>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</si>
  <si>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</si>
  <si>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</si>
  <si>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</si>
  <si>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</si>
  <si>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</si>
  <si>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</si>
  <si>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</si>
  <si>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</si>
  <si>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</si>
  <si>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</si>
  <si>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</si>
  <si>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</si>
  <si>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</si>
  <si>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</si>
  <si>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</si>
  <si>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</si>
  <si>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</si>
  <si>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</si>
  <si>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</si>
  <si>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</si>
  <si>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</si>
  <si>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</si>
  <si>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</si>
  <si>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</si>
  <si>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</si>
  <si>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</si>
  <si>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</si>
  <si>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</si>
  <si>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</si>
  <si>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</si>
  <si>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</si>
  <si>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</si>
  <si>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</si>
  <si>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</si>
  <si>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</si>
  <si>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</si>
  <si>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</si>
  <si>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</si>
  <si>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</si>
  <si>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</si>
  <si>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</si>
  <si>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</si>
  <si>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</si>
  <si>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</si>
  <si>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</si>
  <si>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</si>
  <si>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</si>
  <si>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</si>
  <si>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</si>
  <si>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</si>
  <si>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</si>
  <si>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</si>
  <si>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</si>
  <si>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</si>
  <si>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</si>
  <si>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</si>
  <si>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</si>
  <si>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</si>
  <si>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</si>
  <si>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</si>
  <si>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</si>
  <si>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</si>
  <si>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</si>
  <si>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</si>
  <si>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</si>
  <si>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</si>
  <si>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</si>
  <si>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</si>
  <si>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</si>
  <si>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</si>
  <si>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</si>
  <si>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</si>
  <si>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</si>
  <si>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</si>
  <si>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</si>
  <si>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</si>
  <si>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</si>
  <si>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</si>
  <si>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</si>
  <si>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</si>
  <si>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</si>
  <si>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</si>
  <si>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</si>
  <si>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</si>
  <si>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</si>
  <si>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</si>
  <si>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</si>
  <si>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</si>
  <si>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</si>
  <si>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</si>
  <si>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</si>
  <si>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</si>
  <si>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</si>
  <si>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</si>
  <si>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</si>
  <si>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</si>
  <si>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</si>
  <si>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</si>
  <si>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</si>
  <si>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</si>
  <si>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</si>
  <si>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</si>
  <si>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</si>
  <si>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</si>
  <si>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</si>
  <si>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</si>
  <si>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</si>
  <si>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</si>
  <si>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</si>
  <si>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</si>
  <si>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</si>
  <si>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</si>
  <si>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</si>
  <si>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</si>
  <si>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</si>
  <si>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</si>
  <si>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</si>
  <si>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</si>
  <si>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</si>
  <si>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</si>
  <si>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</si>
  <si>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</si>
  <si>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</si>
  <si>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</si>
  <si>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</si>
  <si>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</si>
  <si>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</si>
  <si>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</si>
  <si>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</si>
  <si>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</si>
  <si>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</si>
  <si>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</si>
  <si>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</si>
  <si>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</si>
  <si>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</si>
  <si>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</si>
  <si>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</si>
  <si>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</si>
  <si>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</si>
  <si>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</si>
  <si>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</si>
  <si>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</si>
  <si>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</si>
  <si>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</si>
  <si>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</si>
  <si>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</si>
  <si>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</si>
  <si>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</si>
  <si>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</si>
  <si>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</si>
  <si>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</si>
  <si>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</si>
  <si>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</si>
  <si>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</si>
  <si>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</si>
  <si>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</si>
  <si>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</si>
  <si>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</si>
  <si>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</si>
  <si>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</si>
  <si>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</si>
  <si>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</si>
  <si>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</si>
  <si>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</si>
  <si>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</si>
  <si>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</si>
  <si>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</si>
  <si>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</si>
  <si>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</si>
  <si>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</si>
  <si>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</si>
  <si>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</si>
  <si>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</si>
  <si>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</si>
  <si>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</si>
  <si>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</si>
  <si>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</si>
  <si>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</si>
  <si>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</si>
  <si>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</si>
  <si>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</si>
  <si>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</si>
  <si>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</si>
  <si>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</si>
  <si>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</si>
  <si>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</si>
  <si>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</si>
  <si>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</si>
  <si>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</si>
  <si>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</si>
  <si>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</si>
  <si>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</si>
  <si>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</si>
  <si>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</si>
  <si>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</si>
  <si>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</si>
  <si>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</si>
  <si>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</si>
  <si>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</si>
  <si>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</si>
  <si>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</si>
  <si>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</si>
  <si>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</si>
  <si>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</si>
  <si>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</si>
  <si>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</si>
  <si>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</si>
  <si>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</si>
  <si>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</si>
  <si>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</si>
  <si>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</si>
  <si>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</si>
  <si>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</si>
  <si>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</si>
  <si>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</si>
  <si>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</si>
  <si>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</si>
  <si>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</si>
  <si>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</si>
  <si>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</si>
  <si>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</si>
  <si>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</si>
  <si>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</si>
  <si>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</si>
  <si>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</si>
  <si>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</si>
  <si>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</si>
  <si>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</si>
  <si>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</si>
  <si>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</si>
  <si>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</si>
  <si>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</si>
  <si>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</si>
  <si>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</si>
  <si>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</si>
  <si>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</si>
  <si>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</si>
  <si>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</si>
  <si>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</si>
  <si>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</si>
  <si>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</si>
  <si>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</si>
  <si>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</si>
  <si>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</si>
  <si>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</si>
  <si>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</si>
  <si>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</si>
  <si>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</si>
  <si>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</si>
  <si>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</si>
  <si>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</si>
  <si>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</si>
  <si>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</si>
  <si>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</si>
  <si>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</si>
  <si>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</si>
  <si>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</si>
  <si>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</si>
  <si>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</si>
  <si>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</si>
  <si>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</si>
  <si>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</si>
  <si>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</si>
  <si>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</si>
  <si>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</si>
  <si>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</si>
  <si>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</si>
  <si>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</si>
  <si>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</si>
  <si>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</si>
  <si>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</si>
  <si>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</si>
  <si>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</si>
  <si>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</si>
  <si>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</si>
  <si>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</si>
  <si>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</si>
  <si>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</si>
  <si>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</si>
  <si>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</si>
  <si>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</si>
  <si>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</si>
  <si>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</si>
  <si>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</si>
  <si>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</si>
  <si>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</si>
  <si>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</si>
  <si>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</si>
  <si>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</si>
  <si>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</si>
  <si>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</si>
  <si>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</si>
  <si>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</si>
  <si>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</si>
  <si>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</si>
  <si>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</si>
  <si>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</si>
  <si>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</si>
  <si>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</si>
  <si>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</si>
  <si>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</si>
  <si>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</si>
  <si>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</si>
  <si>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</si>
  <si>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</si>
  <si>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</si>
  <si>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</si>
  <si>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</si>
  <si>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</si>
  <si>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</si>
  <si>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</si>
  <si>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</si>
  <si>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</si>
  <si>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</si>
  <si>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</si>
  <si>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</si>
  <si>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</si>
  <si>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</si>
  <si>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</si>
  <si>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</si>
  <si>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</si>
  <si>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</si>
  <si>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</si>
  <si>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</si>
  <si>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</si>
  <si>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</si>
  <si>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</si>
  <si>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</si>
  <si>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</si>
  <si>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</si>
  <si>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</si>
  <si>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</si>
  <si>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</si>
  <si>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</si>
  <si>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</si>
  <si>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</si>
  <si>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</si>
  <si>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</si>
  <si>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</si>
  <si>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</si>
  <si>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</si>
  <si>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</si>
  <si>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</si>
  <si>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</si>
  <si>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</si>
  <si>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</si>
  <si>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</si>
  <si>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</si>
  <si>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</si>
  <si>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</si>
  <si>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</si>
  <si>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</si>
  <si>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</si>
  <si>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</si>
  <si>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</si>
  <si>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</si>
  <si>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</si>
  <si>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</si>
  <si>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</si>
  <si>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</si>
  <si>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</si>
  <si>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</si>
  <si>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</si>
  <si>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</si>
  <si>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</si>
  <si>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</si>
  <si>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</si>
  <si>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</si>
  <si>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</si>
  <si>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</si>
  <si>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</si>
  <si>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</si>
  <si>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</si>
  <si>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</si>
  <si>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</si>
  <si>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</si>
  <si>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</si>
  <si>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</si>
  <si>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</si>
  <si>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</si>
  <si>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</si>
  <si>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</si>
  <si>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</si>
  <si>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</si>
  <si>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</si>
  <si>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</si>
  <si>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</si>
  <si>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</si>
  <si>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</si>
  <si>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</si>
  <si>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</si>
  <si>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</si>
  <si>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</si>
  <si>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</si>
  <si>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</si>
  <si>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</si>
  <si>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</si>
  <si>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</si>
  <si>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</si>
  <si>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</si>
  <si>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</si>
  <si>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</si>
  <si>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</si>
  <si>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</si>
  <si>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</si>
  <si>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</si>
  <si>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</si>
  <si>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</si>
  <si>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</si>
  <si>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</si>
  <si>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</si>
  <si>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</si>
  <si>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</si>
  <si>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</si>
  <si>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</si>
  <si>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</si>
  <si>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</si>
  <si>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</si>
  <si>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</si>
  <si>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</si>
  <si>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</si>
  <si>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</si>
  <si>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</si>
  <si>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</si>
  <si>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</si>
  <si>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</si>
  <si>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</si>
  <si>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</si>
  <si>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</si>
  <si>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</si>
  <si>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</si>
  <si>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</si>
  <si>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</si>
  <si>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</si>
  <si>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</si>
  <si>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</si>
  <si>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</si>
  <si>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</si>
  <si>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</si>
  <si>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</si>
  <si>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</si>
  <si>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</si>
  <si>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</si>
  <si>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</si>
  <si>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</si>
  <si>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</si>
  <si>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</si>
  <si>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</si>
  <si>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</si>
  <si>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</si>
  <si>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</si>
  <si>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</si>
  <si>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</si>
  <si>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</si>
  <si>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</si>
  <si>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</si>
  <si>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</si>
  <si>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</si>
  <si>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</si>
  <si>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</si>
  <si>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</si>
  <si>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</si>
  <si>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</si>
  <si>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</si>
  <si>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</si>
  <si>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</si>
  <si>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</si>
  <si>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</si>
  <si>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</si>
  <si>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</si>
  <si>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</si>
  <si>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</si>
  <si>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</si>
  <si>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</si>
  <si>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</si>
  <si>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</si>
  <si>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</si>
  <si>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</si>
  <si>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</si>
  <si>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</si>
  <si>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</si>
  <si>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</si>
  <si>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</si>
  <si>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</si>
  <si>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</si>
  <si>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</si>
  <si>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</si>
  <si>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</si>
  <si>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</si>
  <si>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</si>
  <si>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</si>
  <si>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</si>
  <si>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</si>
  <si>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</si>
  <si>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</si>
  <si>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</si>
  <si>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</si>
  <si>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</si>
  <si>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</si>
  <si>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</si>
  <si>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</si>
  <si>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</si>
  <si>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</si>
  <si>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</si>
  <si>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</si>
  <si>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</si>
  <si>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</si>
  <si>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</si>
  <si>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</si>
  <si>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</si>
  <si>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</si>
  <si>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</si>
  <si>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</si>
  <si>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</si>
  <si>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</si>
  <si>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</si>
  <si>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</si>
  <si>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</si>
  <si>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</si>
  <si>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</si>
  <si>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</si>
  <si>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</si>
  <si>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</si>
  <si>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</si>
  <si>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</si>
  <si>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</si>
  <si>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</si>
  <si>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</si>
  <si>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</si>
  <si>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</si>
  <si>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</si>
  <si>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</si>
  <si>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</si>
  <si>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</si>
  <si>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</si>
  <si>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</si>
  <si>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</si>
  <si>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</si>
  <si>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</si>
  <si>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</si>
  <si>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</si>
  <si>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</si>
  <si>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</si>
  <si>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</si>
  <si>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</si>
  <si>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</si>
  <si>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</si>
  <si>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</si>
  <si>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</si>
  <si>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</si>
  <si>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</si>
  <si>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</si>
  <si>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</si>
  <si>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</si>
  <si>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</si>
  <si>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</si>
  <si>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</si>
  <si>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</si>
  <si>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</si>
  <si>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</si>
  <si>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</si>
  <si>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</si>
  <si>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</si>
  <si>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</si>
  <si>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</si>
  <si>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</si>
  <si>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</si>
  <si>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</si>
  <si>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</si>
  <si>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</si>
  <si>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</si>
  <si>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</si>
  <si>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</si>
  <si>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</si>
  <si>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</si>
  <si>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</si>
  <si>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</si>
  <si>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</si>
  <si>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</si>
  <si>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</si>
  <si>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</si>
  <si>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</si>
  <si>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</si>
  <si>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</si>
  <si>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</si>
  <si>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</si>
  <si>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</si>
  <si>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</si>
  <si>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</si>
  <si>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</si>
  <si>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</si>
  <si>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</si>
  <si>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</si>
  <si>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</si>
  <si>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</si>
  <si>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</si>
  <si>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</si>
  <si>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</si>
  <si>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</si>
  <si>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</si>
  <si>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</si>
  <si>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</si>
  <si>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</si>
  <si>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</si>
  <si>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</si>
  <si>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</si>
  <si>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</si>
  <si>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</si>
  <si>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</si>
  <si>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</si>
  <si>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</si>
  <si>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</si>
  <si>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</si>
  <si>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</si>
  <si>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</si>
  <si>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</si>
  <si>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</si>
  <si>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</si>
  <si>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</si>
  <si>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</si>
  <si>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</si>
  <si>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</si>
  <si>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</si>
  <si>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</si>
  <si>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</si>
  <si>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</si>
  <si>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</si>
  <si>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</si>
  <si>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</si>
  <si>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</si>
  <si>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</si>
  <si>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</si>
  <si>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</si>
  <si>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</si>
  <si>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</si>
  <si>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</si>
  <si>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</si>
  <si>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</si>
  <si>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</si>
  <si>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</si>
  <si>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</si>
  <si>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</si>
  <si>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</si>
  <si>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</si>
  <si>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</si>
  <si>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</si>
  <si>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</si>
  <si>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</si>
  <si>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</si>
  <si>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</si>
  <si>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</si>
  <si>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</si>
  <si>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</si>
  <si>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</si>
  <si>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</si>
  <si>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</si>
  <si>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</si>
  <si>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</si>
  <si>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</si>
  <si>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</si>
  <si>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</si>
  <si>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</si>
  <si>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</si>
  <si>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</si>
  <si>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</si>
  <si>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</si>
  <si>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</si>
  <si>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</si>
  <si>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</si>
  <si>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</si>
  <si>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</si>
  <si>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</si>
  <si>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</si>
  <si>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</si>
  <si>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</si>
  <si>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</si>
  <si>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</si>
  <si>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</si>
  <si>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</si>
  <si>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</si>
  <si>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</si>
  <si>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</si>
  <si>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</si>
  <si>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</si>
  <si>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</si>
  <si>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</si>
  <si>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</si>
  <si>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</si>
  <si>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</si>
  <si>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</si>
  <si>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</si>
  <si>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</si>
  <si>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</si>
  <si>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</si>
  <si>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</si>
  <si>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</si>
  <si>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</si>
  <si>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</si>
  <si>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</si>
  <si>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</si>
  <si>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</si>
  <si>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</si>
  <si>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</si>
  <si>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</si>
  <si>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</si>
  <si>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</si>
  <si>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</si>
  <si>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</si>
  <si>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</si>
  <si>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</si>
  <si>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</si>
  <si>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</si>
  <si>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</si>
  <si>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</si>
  <si>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</si>
  <si>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</si>
  <si>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</si>
  <si>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</si>
  <si>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</si>
  <si>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</si>
  <si>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</si>
  <si>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</si>
  <si>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</si>
  <si>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</si>
  <si>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</si>
  <si>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</si>
  <si>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</si>
  <si>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</si>
  <si>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</si>
  <si>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</si>
  <si>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</si>
  <si>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</si>
  <si>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</si>
  <si>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</si>
  <si>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</si>
  <si>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</si>
  <si>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</si>
  <si>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</si>
  <si>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</si>
  <si>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</si>
  <si>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</si>
  <si>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</si>
  <si>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</si>
  <si>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</si>
  <si>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</si>
  <si>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</si>
  <si>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</si>
  <si>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</si>
  <si>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</si>
  <si>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</si>
  <si>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</si>
  <si>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</si>
  <si>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</si>
  <si>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</si>
  <si>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</si>
  <si>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</si>
  <si>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</si>
  <si>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</si>
  <si>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</si>
  <si>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</si>
  <si>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</si>
  <si>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</si>
  <si>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</si>
  <si>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</si>
  <si>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</si>
  <si>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</si>
  <si>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</si>
  <si>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</si>
  <si>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</si>
  <si>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</si>
  <si>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</si>
  <si>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</si>
  <si>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</si>
  <si>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</si>
  <si>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</si>
  <si>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</si>
  <si>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</si>
  <si>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</si>
  <si>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</si>
  <si>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</si>
  <si>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</si>
  <si>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</si>
  <si>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</si>
  <si>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</si>
  <si>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</si>
  <si>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</si>
  <si>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</si>
  <si>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</si>
  <si>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</si>
  <si>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</si>
  <si>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</si>
  <si>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</si>
  <si>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</si>
  <si>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</si>
  <si>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</si>
  <si>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</si>
  <si>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</si>
  <si>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</si>
  <si>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</si>
  <si>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</si>
  <si>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</si>
  <si>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</si>
  <si>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</si>
  <si>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</si>
  <si>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</si>
  <si>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</si>
  <si>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</si>
  <si>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</si>
  <si>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</si>
  <si>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</si>
  <si>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</si>
  <si>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</si>
  <si>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</si>
  <si>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</si>
  <si>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</si>
  <si>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</si>
  <si>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</si>
  <si>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</si>
  <si>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</si>
  <si>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</si>
  <si>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</si>
  <si>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</si>
  <si>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</si>
  <si>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</si>
  <si>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</si>
  <si>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</si>
  <si>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</si>
  <si>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</si>
  <si>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</si>
  <si>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</si>
  <si>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</si>
  <si>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</si>
  <si>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</si>
  <si>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</si>
  <si>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</si>
  <si>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</si>
  <si>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</si>
  <si>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</si>
  <si>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</si>
  <si>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</si>
  <si>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</si>
  <si>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</si>
  <si>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</si>
  <si>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</si>
  <si>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</si>
  <si>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</si>
  <si>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</si>
  <si>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</si>
  <si>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</si>
  <si>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</si>
  <si>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</si>
  <si>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</si>
  <si>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</si>
  <si>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</si>
  <si>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</si>
  <si>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</si>
  <si>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</si>
  <si>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</si>
  <si>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</si>
  <si>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</si>
  <si>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</si>
  <si>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</si>
  <si>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</si>
  <si>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</si>
  <si>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</si>
  <si>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</si>
  <si>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</si>
  <si>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</si>
  <si>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</si>
  <si>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</si>
  <si>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</si>
  <si>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</si>
  <si>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</si>
  <si>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</si>
  <si>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</si>
  <si>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</si>
  <si>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</si>
  <si>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</si>
  <si>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</si>
  <si>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</si>
  <si>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</si>
  <si>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</si>
  <si>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</si>
  <si>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</si>
  <si>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</si>
  <si>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</si>
  <si>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</si>
  <si>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</si>
  <si>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</si>
  <si>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</si>
  <si>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</si>
  <si>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</si>
  <si>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</si>
  <si>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</si>
  <si>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</si>
  <si>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</si>
  <si>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</si>
  <si>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</si>
  <si>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</si>
  <si>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</si>
  <si>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</si>
  <si>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</si>
  <si>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</si>
  <si>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</si>
  <si>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</si>
  <si>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</si>
  <si>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</si>
  <si>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</si>
  <si>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</si>
  <si>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</si>
  <si>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</si>
  <si>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</si>
  <si>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</si>
  <si>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</si>
  <si>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</si>
  <si>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</si>
  <si>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</si>
  <si>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</si>
  <si>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</si>
  <si>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</si>
  <si>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</si>
  <si>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</si>
  <si>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</si>
  <si>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</si>
  <si>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</si>
  <si>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</si>
  <si>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</si>
  <si>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</si>
  <si>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</si>
  <si>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</si>
  <si>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</si>
  <si>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</si>
  <si>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</si>
  <si>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</si>
  <si>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</si>
  <si>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</si>
  <si>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</si>
  <si>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</si>
  <si>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</si>
  <si>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</si>
  <si>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</si>
  <si>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</si>
  <si>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</si>
  <si>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</si>
  <si>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</si>
  <si>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</si>
  <si>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</si>
  <si>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</si>
  <si>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</si>
  <si>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</si>
  <si>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</si>
  <si>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</si>
  <si>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</si>
  <si>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</si>
  <si>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</si>
  <si>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</si>
  <si>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</si>
  <si>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</si>
  <si>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</si>
  <si>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</si>
  <si>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</si>
  <si>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</si>
  <si>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</si>
  <si>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</si>
  <si>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</si>
  <si>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</si>
  <si>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</si>
  <si>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</si>
  <si>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</si>
  <si>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</si>
  <si>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</si>
  <si>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</si>
  <si>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</si>
  <si>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</si>
  <si>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</si>
  <si>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</si>
  <si>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</si>
  <si>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</si>
  <si>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</si>
  <si>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</si>
  <si>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</si>
  <si>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</si>
  <si>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</si>
  <si>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</si>
  <si>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</si>
  <si>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</si>
  <si>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</si>
  <si>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</si>
  <si>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</si>
  <si>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</si>
  <si>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</si>
  <si>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</si>
  <si>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</si>
  <si>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</si>
  <si>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</si>
  <si>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</si>
  <si>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</si>
  <si>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</si>
  <si>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</si>
  <si>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</si>
  <si>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</si>
  <si>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</si>
  <si>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</si>
  <si>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</si>
  <si>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</si>
  <si>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</si>
  <si>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</si>
  <si>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</si>
  <si>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</si>
  <si>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</si>
  <si>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</si>
  <si>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</si>
  <si>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</si>
  <si>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</si>
  <si>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</si>
  <si>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</si>
  <si>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</si>
  <si>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</si>
  <si>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</si>
  <si>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</si>
  <si>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</si>
  <si>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</si>
  <si>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</si>
  <si>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</si>
  <si>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</si>
  <si>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</si>
  <si>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</si>
  <si>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</si>
  <si>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</si>
  <si>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</si>
  <si>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</si>
  <si>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</si>
  <si>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</si>
  <si>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</si>
  <si>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</si>
  <si>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</si>
  <si>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</si>
  <si>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</si>
  <si>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</si>
  <si>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</si>
  <si>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</si>
  <si>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</si>
  <si>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</si>
  <si>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</si>
  <si>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</si>
  <si>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</si>
  <si>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</si>
  <si>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</si>
  <si>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</si>
  <si>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</si>
  <si>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</si>
  <si>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</si>
  <si>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</si>
  <si>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</si>
  <si>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</si>
  <si>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</si>
  <si>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</si>
  <si>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</si>
  <si>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</si>
  <si>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</si>
  <si>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</si>
  <si>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</si>
  <si>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</si>
  <si>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</si>
  <si>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</si>
  <si>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</si>
  <si>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</si>
  <si>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</si>
  <si>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</si>
  <si>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</si>
  <si>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</si>
  <si>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</si>
  <si>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</si>
  <si>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</si>
  <si>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</si>
  <si>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</si>
  <si>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</si>
  <si>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</si>
  <si>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</si>
  <si>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</si>
  <si>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</si>
  <si>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</si>
  <si>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</si>
  <si>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</si>
  <si>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</si>
  <si>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</si>
  <si>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</si>
  <si>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</si>
  <si>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</si>
  <si>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</si>
  <si>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</si>
  <si>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</si>
  <si>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</si>
  <si>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</si>
  <si>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</si>
  <si>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</si>
  <si>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</si>
  <si>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</si>
  <si>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</si>
  <si>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</si>
  <si>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</si>
  <si>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</si>
  <si>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</si>
  <si>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</si>
  <si>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</si>
  <si>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</si>
  <si>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</si>
  <si>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</si>
  <si>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</si>
  <si>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</si>
  <si>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</si>
  <si>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</si>
  <si>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</si>
  <si>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</si>
  <si>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</si>
  <si>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</si>
  <si>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</si>
  <si>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</si>
  <si>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</si>
  <si>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</si>
  <si>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</si>
  <si>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</si>
  <si>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</si>
  <si>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</si>
  <si>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</si>
  <si>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</si>
  <si>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</si>
  <si>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</si>
  <si>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</si>
  <si>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</si>
  <si>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</si>
  <si>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</si>
  <si>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</si>
  <si>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</si>
  <si>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</si>
  <si>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</si>
  <si>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</si>
  <si>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</si>
  <si>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</si>
  <si>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</si>
  <si>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</si>
  <si>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</si>
  <si>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</si>
  <si>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</si>
  <si>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</si>
  <si>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</si>
  <si>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</si>
  <si>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</si>
  <si>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</si>
  <si>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</si>
  <si>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</si>
  <si>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</si>
  <si>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</si>
  <si>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</si>
  <si>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</si>
  <si>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</si>
  <si>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</si>
  <si>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</si>
  <si>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</si>
  <si>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</si>
  <si>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</si>
  <si>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</si>
  <si>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</si>
  <si>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</si>
  <si>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</si>
  <si>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</si>
  <si>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</si>
  <si>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</si>
  <si>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</si>
  <si>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</si>
  <si>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</si>
  <si>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</si>
  <si>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</si>
  <si>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</si>
  <si>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</si>
  <si>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</si>
  <si>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</si>
  <si>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</si>
  <si>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</si>
  <si>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</si>
  <si>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</si>
  <si>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</si>
  <si>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</si>
  <si>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</si>
  <si>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</si>
  <si>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</si>
  <si>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</si>
  <si>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</si>
  <si>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</si>
  <si>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</si>
  <si>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</si>
  <si>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</si>
  <si>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</si>
  <si>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</si>
  <si>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</si>
  <si>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</si>
  <si>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</si>
  <si>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</si>
  <si>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</si>
  <si>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</si>
  <si>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</si>
  <si>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</si>
  <si>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</si>
  <si>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</si>
  <si>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</si>
  <si>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</si>
  <si>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</si>
  <si>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</si>
  <si>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</si>
  <si>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</si>
  <si>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</si>
  <si>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</si>
  <si>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</si>
  <si>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</si>
  <si>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</si>
  <si>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</si>
  <si>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</si>
  <si>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</si>
  <si>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</si>
  <si>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</si>
  <si>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</si>
  <si>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</si>
  <si>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</si>
  <si>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</si>
  <si>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</si>
  <si>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</si>
  <si>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</si>
  <si>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</si>
  <si>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</si>
  <si>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</si>
  <si>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</si>
  <si>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</si>
  <si>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</si>
  <si>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</si>
  <si>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</si>
  <si>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</si>
  <si>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</si>
  <si>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</si>
  <si>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</si>
  <si>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</si>
  <si>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</si>
  <si>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</si>
  <si>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</si>
  <si>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</si>
  <si>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</si>
  <si>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</si>
  <si>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</si>
  <si>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</si>
  <si>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</si>
  <si>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</si>
  <si>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</si>
  <si>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</si>
  <si>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</si>
  <si>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</si>
  <si>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</si>
  <si>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</si>
  <si>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</si>
  <si>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</si>
  <si>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</si>
  <si>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</si>
  <si>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</si>
  <si>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</si>
  <si>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</si>
  <si>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</si>
  <si>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</si>
  <si>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</si>
  <si>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</si>
  <si>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</si>
  <si>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</si>
  <si>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</si>
  <si>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</si>
  <si>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</si>
  <si>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</si>
  <si>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</si>
  <si>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</si>
  <si>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</si>
  <si>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</si>
  <si>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</si>
  <si>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</si>
  <si>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</si>
  <si>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</si>
  <si>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</si>
  <si>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</si>
  <si>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</si>
  <si>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</si>
  <si>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</si>
  <si>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</si>
  <si>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</si>
  <si>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</si>
  <si>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</si>
  <si>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</si>
  <si>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</si>
  <si>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</si>
  <si>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</si>
  <si>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</si>
  <si>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</si>
  <si>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</si>
  <si>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</si>
  <si>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</si>
  <si>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</si>
  <si>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</si>
  <si>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</si>
  <si>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</si>
  <si>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</si>
  <si>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</si>
  <si>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</si>
  <si>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</si>
  <si>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</si>
  <si>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</si>
  <si>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</si>
  <si>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</si>
  <si>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</si>
  <si>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</si>
  <si>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</si>
  <si>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</si>
  <si>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</si>
  <si>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</si>
  <si>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</si>
  <si>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</si>
  <si>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</si>
  <si>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</si>
  <si>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</si>
  <si>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</si>
  <si>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</si>
  <si>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</si>
  <si>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</si>
  <si>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</si>
  <si>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</si>
  <si>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</si>
  <si>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</si>
  <si>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</si>
  <si>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</si>
  <si>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</si>
  <si>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</si>
  <si>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</si>
  <si>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</si>
  <si>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</si>
  <si>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</si>
  <si>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</si>
  <si>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</si>
  <si>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</si>
  <si>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</si>
  <si>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</si>
  <si>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</si>
  <si>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</si>
  <si>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</si>
  <si>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</si>
  <si>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</si>
  <si>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</si>
  <si>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</si>
  <si>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</si>
  <si>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</si>
  <si>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</si>
  <si>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</si>
  <si>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</si>
  <si>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</si>
  <si>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</si>
  <si>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</si>
  <si>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</si>
  <si>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</si>
  <si>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</si>
  <si>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</si>
  <si>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</si>
  <si>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</si>
  <si>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</si>
  <si>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</si>
  <si>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</si>
  <si>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</si>
  <si>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</si>
  <si>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</si>
  <si>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</si>
  <si>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</si>
  <si>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</si>
  <si>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</si>
  <si>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</si>
  <si>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</si>
  <si>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</si>
  <si>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</si>
  <si>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</si>
  <si>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</si>
  <si>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</si>
  <si>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</si>
  <si>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</si>
  <si>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</si>
  <si>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</si>
  <si>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</si>
  <si>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</si>
  <si>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</si>
  <si>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</si>
  <si>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</si>
  <si>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</si>
  <si>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</si>
  <si>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</si>
  <si>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</si>
  <si>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</si>
  <si>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</si>
  <si>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</si>
  <si>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</si>
  <si>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</si>
  <si>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</si>
  <si>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</si>
  <si>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</si>
  <si>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</si>
  <si>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</si>
  <si>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</si>
  <si>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</si>
  <si>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</si>
  <si>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</si>
  <si>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</si>
  <si>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</si>
  <si>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</si>
  <si>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</si>
  <si>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</si>
  <si>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</si>
  <si>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</si>
  <si>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</si>
  <si>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</si>
  <si>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</si>
  <si>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</si>
  <si>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</si>
  <si>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</si>
  <si>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</si>
  <si>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</si>
  <si>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</si>
  <si>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</si>
  <si>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</si>
  <si>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</si>
  <si>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</si>
  <si>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</si>
  <si>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</si>
  <si>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</si>
  <si>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</si>
  <si>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</si>
  <si>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</si>
  <si>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</si>
  <si>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</si>
  <si>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</si>
  <si>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</si>
  <si>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</si>
  <si>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</si>
  <si>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</si>
  <si>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</si>
  <si>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</si>
  <si>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</si>
  <si>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</si>
  <si>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</si>
  <si>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</si>
  <si>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</si>
  <si>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</si>
  <si>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</si>
  <si>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</si>
  <si>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</si>
  <si>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</si>
  <si>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</si>
  <si>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</si>
  <si>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</si>
  <si>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</si>
  <si>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</si>
  <si>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</si>
  <si>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</si>
  <si>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</si>
  <si>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</si>
  <si>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</si>
  <si>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</si>
  <si>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</si>
  <si>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</si>
  <si>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</si>
  <si>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</si>
  <si>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</si>
  <si>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</si>
  <si>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</si>
  <si>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</si>
  <si>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</si>
  <si>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</si>
  <si>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</si>
  <si>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</si>
  <si>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</si>
  <si>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</si>
  <si>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</si>
  <si>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</si>
  <si>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</si>
  <si>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</si>
  <si>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</si>
  <si>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</si>
  <si>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</si>
  <si>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</si>
  <si>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</si>
  <si>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</si>
  <si>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</si>
  <si>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</si>
  <si>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</si>
  <si>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</si>
  <si>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</si>
  <si>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</si>
  <si>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</si>
  <si>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</si>
  <si>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</si>
  <si>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</si>
  <si>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</si>
  <si>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</si>
  <si>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</si>
  <si>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</si>
  <si>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</si>
  <si>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</si>
  <si>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</si>
  <si>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</si>
  <si>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</si>
  <si>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</si>
  <si>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</si>
  <si>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</si>
  <si>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</si>
  <si>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</si>
  <si>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</si>
  <si>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</si>
  <si>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</si>
  <si>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</si>
  <si>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</si>
  <si>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</si>
  <si>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</si>
  <si>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</si>
  <si>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</si>
  <si>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</si>
  <si>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</si>
  <si>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</si>
  <si>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</si>
  <si>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</si>
  <si>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</si>
  <si>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</si>
  <si>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</si>
  <si>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</si>
  <si>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</si>
  <si>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</si>
  <si>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</si>
  <si>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</si>
  <si>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</si>
  <si>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</si>
  <si>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</si>
  <si>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</si>
  <si>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</si>
  <si>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</si>
  <si>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</si>
  <si>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</si>
  <si>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</si>
  <si>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</si>
  <si>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</si>
  <si>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</si>
  <si>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</si>
  <si>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</si>
  <si>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</si>
  <si>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</si>
  <si>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</si>
  <si>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</si>
  <si>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</si>
  <si>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</si>
  <si>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</si>
  <si>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</si>
  <si>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</si>
  <si>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</si>
  <si>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</si>
  <si>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</si>
  <si>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</si>
  <si>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</si>
  <si>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</si>
  <si>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</si>
  <si>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</si>
  <si>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</si>
  <si>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</si>
  <si>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</si>
  <si>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</si>
  <si>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</si>
  <si>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</si>
  <si>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</si>
  <si>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</si>
  <si>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</si>
  <si>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</si>
  <si>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</si>
  <si>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</si>
  <si>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</si>
  <si>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</si>
  <si>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</si>
  <si>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</si>
  <si>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</si>
  <si>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</si>
  <si>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</si>
  <si>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</si>
  <si>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</si>
  <si>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</si>
  <si>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</si>
  <si>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</si>
  <si>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</si>
  <si>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</si>
  <si>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</si>
  <si>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</si>
  <si>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</si>
  <si>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</si>
  <si>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</si>
  <si>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</si>
  <si>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</si>
  <si>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</si>
  <si>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</si>
  <si>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</si>
  <si>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</si>
  <si>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</si>
  <si>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</si>
  <si>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</si>
  <si>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</si>
  <si>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</si>
  <si>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</si>
  <si>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</si>
  <si>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</si>
  <si>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</si>
  <si>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</si>
  <si>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</si>
  <si>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</si>
  <si>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</si>
  <si>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</si>
  <si>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</si>
  <si>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</si>
  <si>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</si>
  <si>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</si>
  <si>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</si>
  <si>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</si>
  <si>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</si>
  <si>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</si>
  <si>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</si>
  <si>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</si>
  <si>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</si>
  <si>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</si>
  <si>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</si>
  <si>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</si>
  <si>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</si>
  <si>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</si>
  <si>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</si>
  <si>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</si>
  <si>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</si>
  <si>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</si>
  <si>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</si>
  <si>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</si>
  <si>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</si>
  <si>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</si>
  <si>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</si>
  <si>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</si>
  <si>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</si>
  <si>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</si>
  <si>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</si>
  <si>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</si>
  <si>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</si>
  <si>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</si>
  <si>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</si>
  <si>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</si>
  <si>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</si>
  <si>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</si>
  <si>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</si>
  <si>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</si>
  <si>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</si>
  <si>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</si>
  <si>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</si>
  <si>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</si>
  <si>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</si>
  <si>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</si>
  <si>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</si>
  <si>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</si>
  <si>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</si>
  <si>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</si>
  <si>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</si>
  <si>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</si>
  <si>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</si>
  <si>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</si>
  <si>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</si>
  <si>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</si>
  <si>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</si>
  <si>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</si>
  <si>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</si>
  <si>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</si>
  <si>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</si>
  <si>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</si>
  <si>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</si>
  <si>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</si>
  <si>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</si>
  <si>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</si>
  <si>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</si>
  <si>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</si>
  <si>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</si>
  <si>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</si>
  <si>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</si>
  <si>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</si>
  <si>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</si>
  <si>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</si>
  <si>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</si>
  <si>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</si>
  <si>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</si>
  <si>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</si>
  <si>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</si>
  <si>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</si>
  <si>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</si>
  <si>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</si>
  <si>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</si>
  <si>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</si>
  <si>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</si>
  <si>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</si>
  <si>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</si>
  <si>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</si>
  <si>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</si>
  <si>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</si>
  <si>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</si>
  <si>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</si>
  <si>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</si>
  <si>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</si>
  <si>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</si>
  <si>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</si>
  <si>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</si>
  <si>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</si>
  <si>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</si>
  <si>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</si>
  <si>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</si>
  <si>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</si>
  <si>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</si>
  <si>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</si>
  <si>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</si>
  <si>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</si>
  <si>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</si>
  <si>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</si>
  <si>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</si>
  <si>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</si>
  <si>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</si>
  <si>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</si>
  <si>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</si>
  <si>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</si>
  <si>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</si>
  <si>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</si>
  <si>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</si>
  <si>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</si>
  <si>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</si>
  <si>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</si>
  <si>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</si>
  <si>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</si>
  <si>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</si>
  <si>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</si>
  <si>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</si>
  <si>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</si>
  <si>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</si>
  <si>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</si>
  <si>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</si>
  <si>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</si>
  <si>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</si>
  <si>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</si>
  <si>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</si>
  <si>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</si>
  <si>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</si>
  <si>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</si>
  <si>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</si>
  <si>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</si>
  <si>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</si>
  <si>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</si>
  <si>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</si>
  <si>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</si>
  <si>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</si>
  <si>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</si>
  <si>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</si>
  <si>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</si>
  <si>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</si>
  <si>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</si>
  <si>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</si>
  <si>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</si>
  <si>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</si>
  <si>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</si>
  <si>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</si>
  <si>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</si>
  <si>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</si>
  <si>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</si>
  <si>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</si>
  <si>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</si>
  <si>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</si>
  <si>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</si>
  <si>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</si>
  <si>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</si>
  <si>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</si>
  <si>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</si>
  <si>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</si>
  <si>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</si>
  <si>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</si>
  <si>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</si>
  <si>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</si>
  <si>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</si>
  <si>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</si>
  <si>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</si>
  <si>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</si>
  <si>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</si>
  <si>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</si>
  <si>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</si>
  <si>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</si>
  <si>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</si>
  <si>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</si>
  <si>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</si>
  <si>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</si>
  <si>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</si>
  <si>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</si>
  <si>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</si>
  <si>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</si>
  <si>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</si>
  <si>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</si>
  <si>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</si>
  <si>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</si>
  <si>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</si>
  <si>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</si>
  <si>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</si>
  <si>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</si>
  <si>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</si>
  <si>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</si>
  <si>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</si>
  <si>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</si>
  <si>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</si>
  <si>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</si>
  <si>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</si>
  <si>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</si>
  <si>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</si>
  <si>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</si>
  <si>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</si>
  <si>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</si>
  <si>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</si>
  <si>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</si>
  <si>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</si>
  <si>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</si>
  <si>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</si>
  <si>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</si>
  <si>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</si>
  <si>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</si>
  <si>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</si>
  <si>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</si>
  <si>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</si>
  <si>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</si>
  <si>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</si>
  <si>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</si>
  <si>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</si>
  <si>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</si>
  <si>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</si>
  <si>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</si>
  <si>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</si>
  <si>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</si>
  <si>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</si>
  <si>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</si>
  <si>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</si>
  <si>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</si>
  <si>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</si>
  <si>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</si>
  <si>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</si>
  <si>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</si>
  <si>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</si>
  <si>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</si>
  <si>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</si>
  <si>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</si>
  <si>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</si>
  <si>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</si>
  <si>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</si>
  <si>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</si>
  <si>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</si>
  <si>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</si>
  <si>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</si>
  <si>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</si>
  <si>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</si>
  <si>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</si>
  <si>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</si>
  <si>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</si>
  <si>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</si>
  <si>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</si>
  <si>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</si>
  <si>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</si>
  <si>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</si>
  <si>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</si>
  <si>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</si>
  <si>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</si>
  <si>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</si>
  <si>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</si>
  <si>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</si>
  <si>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</si>
  <si>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</si>
  <si>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</si>
  <si>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</si>
  <si>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</si>
  <si>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</si>
  <si>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</si>
  <si>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</si>
  <si>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</si>
  <si>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</si>
  <si>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</si>
  <si>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</si>
  <si>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</si>
  <si>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</si>
  <si>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</si>
  <si>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</si>
  <si>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</si>
  <si>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</si>
  <si>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</si>
  <si>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</si>
  <si>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</si>
  <si>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</si>
  <si>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</si>
  <si>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</si>
  <si>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</si>
  <si>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</si>
  <si>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</si>
  <si>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</si>
  <si>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</si>
  <si>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</si>
  <si>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</si>
  <si>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</si>
  <si>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</si>
  <si>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</si>
  <si>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</si>
  <si>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</si>
  <si>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</si>
  <si>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</si>
  <si>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</si>
  <si>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</si>
  <si>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</si>
  <si>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</si>
  <si>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</si>
  <si>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</si>
  <si>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</si>
  <si>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</si>
  <si>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</si>
  <si>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</si>
  <si>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</si>
  <si>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</si>
  <si>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</si>
  <si>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</si>
  <si>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</si>
  <si>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</si>
  <si>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</si>
  <si>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</si>
  <si>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</si>
  <si>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</si>
  <si>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</si>
  <si>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</si>
  <si>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</si>
  <si>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</si>
  <si>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</si>
  <si>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</si>
  <si>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</si>
  <si>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</si>
  <si>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</si>
  <si>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</si>
  <si>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</si>
  <si>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</si>
  <si>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</si>
  <si>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</si>
  <si>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</si>
  <si>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</si>
  <si>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</si>
  <si>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</si>
  <si>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</si>
  <si>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</si>
  <si>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</si>
  <si>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</si>
  <si>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</si>
  <si>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</si>
  <si>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</si>
  <si>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</si>
  <si>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</si>
  <si>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</si>
  <si>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</si>
  <si>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</si>
  <si>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</si>
  <si>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</si>
  <si>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</si>
  <si>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</si>
  <si>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</si>
  <si>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</si>
  <si>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</si>
  <si>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</si>
  <si>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</si>
  <si>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</si>
  <si>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</si>
  <si>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</si>
  <si>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</si>
  <si>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</si>
  <si>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</si>
  <si>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</si>
  <si>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</si>
  <si>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</si>
  <si>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</si>
  <si>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</si>
  <si>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</si>
  <si>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</si>
  <si>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</si>
  <si>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</si>
  <si>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</si>
  <si>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</si>
  <si>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</si>
  <si>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</si>
  <si>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</si>
  <si>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</si>
  <si>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</si>
  <si>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</si>
  <si>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</si>
  <si>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</si>
  <si>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</si>
  <si>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</si>
  <si>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</si>
  <si>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</si>
  <si>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</si>
  <si>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</si>
  <si>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</si>
  <si>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</si>
  <si>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</si>
  <si>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</si>
  <si>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</si>
  <si>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</si>
  <si>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</si>
  <si>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</si>
  <si>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</si>
  <si>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</si>
  <si>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</si>
  <si>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</si>
  <si>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</si>
  <si>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</si>
  <si>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</si>
  <si>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</si>
  <si>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</si>
  <si>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</si>
  <si>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</si>
  <si>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</si>
  <si>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</si>
  <si>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</si>
  <si>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</si>
  <si>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</si>
  <si>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</si>
  <si>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</si>
  <si>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</si>
  <si>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</si>
  <si>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</si>
  <si>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</si>
  <si>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</si>
  <si>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</si>
  <si>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</si>
  <si>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</si>
  <si>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</si>
  <si>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</si>
  <si>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</si>
  <si>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</si>
  <si>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</si>
  <si>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</si>
  <si>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</si>
  <si>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</si>
  <si>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</si>
  <si>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</si>
  <si>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</si>
  <si>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</si>
  <si>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</si>
  <si>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</si>
  <si>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</si>
  <si>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</si>
  <si>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</si>
  <si>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</si>
  <si>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</si>
  <si>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</si>
  <si>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</si>
  <si>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</si>
  <si>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</si>
  <si>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</si>
  <si>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</si>
  <si>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</si>
  <si>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</si>
  <si>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</si>
  <si>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</si>
  <si>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</si>
  <si>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</si>
  <si>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</si>
  <si>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</si>
  <si>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</si>
  <si>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</si>
  <si>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</si>
  <si>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</si>
  <si>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</si>
  <si>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</si>
  <si>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</si>
  <si>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</si>
  <si>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</si>
  <si>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</si>
  <si>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</si>
  <si>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</si>
  <si>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</si>
  <si>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</si>
  <si>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</si>
  <si>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</si>
  <si>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</si>
  <si>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</si>
  <si>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</si>
  <si>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</si>
  <si>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</si>
  <si>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</si>
  <si>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</si>
  <si>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</si>
  <si>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</si>
  <si>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</si>
  <si>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</si>
  <si>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</si>
  <si>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</si>
  <si>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</si>
  <si>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</si>
  <si>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</si>
  <si>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</si>
  <si>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</si>
  <si>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</si>
  <si>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</si>
  <si>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</si>
  <si>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</si>
  <si>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</si>
  <si>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</si>
  <si>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</si>
  <si>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</si>
  <si>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</si>
  <si>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</si>
  <si>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</si>
  <si>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</si>
  <si>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</si>
  <si>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</si>
  <si>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</si>
  <si>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</si>
  <si>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</si>
  <si>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</si>
  <si>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</si>
  <si>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</si>
  <si>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</si>
  <si>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</si>
  <si>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</si>
  <si>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</si>
  <si>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</si>
  <si>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</si>
  <si>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</si>
  <si>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</si>
  <si>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</si>
  <si>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</si>
  <si>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</si>
  <si>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</si>
  <si>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</si>
  <si>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</si>
  <si>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</si>
  <si>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</si>
  <si>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</si>
  <si>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</si>
  <si>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</si>
  <si>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</si>
  <si>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</si>
  <si>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</si>
  <si>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</si>
  <si>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</si>
  <si>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</si>
  <si>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</si>
  <si>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</si>
  <si>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</si>
  <si>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</si>
  <si>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</si>
  <si>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</si>
  <si>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</si>
  <si>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</si>
  <si>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</si>
  <si>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</si>
  <si>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</si>
  <si>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</si>
  <si>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</si>
  <si>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</si>
  <si>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</si>
  <si>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</si>
  <si>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</si>
  <si>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</si>
  <si>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</si>
  <si>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</si>
  <si>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</si>
  <si>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</si>
  <si>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</si>
  <si>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</si>
  <si>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</si>
  <si>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</si>
  <si>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</si>
  <si>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</si>
  <si>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</si>
  <si>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</si>
  <si>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</si>
  <si>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</si>
  <si>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</si>
  <si>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</si>
  <si>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</si>
  <si>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</si>
  <si>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</si>
  <si>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</si>
  <si>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</si>
  <si>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</si>
  <si>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</si>
  <si>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</si>
  <si>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</si>
  <si>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</si>
  <si>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</si>
  <si>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</si>
  <si>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</si>
  <si>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</si>
  <si>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</si>
  <si>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</si>
  <si>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</si>
  <si>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</si>
  <si>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</si>
  <si>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</si>
  <si>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</si>
  <si>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</si>
  <si>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</si>
  <si>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</si>
  <si>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</si>
  <si>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</si>
  <si>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</si>
  <si>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</si>
  <si>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</si>
  <si>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</si>
  <si>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</si>
  <si>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</si>
  <si>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</si>
  <si>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</si>
  <si>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</si>
  <si>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</si>
  <si>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</si>
  <si>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</si>
  <si>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</si>
  <si>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</si>
  <si>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</si>
  <si>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</si>
  <si>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</si>
  <si>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</si>
  <si>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</si>
  <si>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</si>
  <si>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</si>
  <si>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</si>
  <si>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</si>
  <si>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</si>
  <si>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</si>
  <si>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</si>
  <si>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</si>
  <si>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</si>
  <si>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</si>
  <si>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</si>
  <si>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</si>
  <si>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</si>
  <si>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</si>
  <si>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</si>
  <si>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</si>
  <si>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</si>
  <si>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</si>
  <si>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</si>
  <si>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</si>
  <si>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</si>
  <si>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</si>
  <si>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</si>
  <si>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</si>
  <si>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</si>
  <si>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</si>
  <si>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</si>
  <si>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</si>
  <si>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</si>
  <si>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</si>
  <si>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</si>
  <si>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</si>
  <si>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</si>
  <si>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</si>
  <si>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</si>
  <si>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</si>
  <si>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</si>
  <si>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</si>
  <si>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</si>
  <si>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</si>
  <si>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</si>
  <si>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</si>
  <si>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</si>
  <si>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</si>
  <si>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</si>
  <si>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</si>
  <si>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</si>
  <si>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</si>
  <si>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</si>
  <si>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</si>
  <si>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</si>
  <si>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</si>
  <si>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</si>
  <si>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</si>
  <si>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</si>
  <si>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</si>
  <si>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</si>
  <si>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</si>
  <si>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</si>
  <si>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</si>
  <si>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</si>
  <si>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</si>
  <si>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</si>
  <si>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</si>
  <si>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</si>
  <si>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</si>
  <si>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</si>
  <si>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</si>
  <si>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</si>
  <si>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</si>
  <si>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</si>
  <si>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</si>
  <si>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</si>
  <si>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</si>
  <si>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</si>
  <si>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</si>
  <si>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</si>
  <si>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</si>
  <si>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</si>
  <si>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</si>
  <si>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</si>
  <si>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</si>
  <si>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</si>
  <si>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</si>
  <si>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</si>
  <si>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</si>
  <si>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</si>
  <si>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</si>
  <si>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</si>
  <si>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</si>
  <si>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</si>
  <si>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</si>
  <si>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</si>
  <si>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</si>
  <si>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</si>
  <si>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</si>
  <si>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</si>
  <si>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</si>
  <si>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</si>
  <si>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</si>
  <si>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</si>
  <si>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</si>
  <si>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</si>
  <si>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</si>
  <si>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</si>
  <si>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</si>
  <si>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</si>
  <si>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</si>
  <si>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</si>
  <si>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</si>
  <si>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</si>
  <si>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</si>
  <si>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</si>
  <si>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</si>
  <si>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</si>
  <si>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</si>
  <si>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</si>
  <si>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</si>
  <si>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</si>
  <si>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</si>
  <si>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</si>
  <si>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</si>
  <si>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</si>
  <si>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</si>
  <si>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</si>
  <si>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</si>
  <si>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</si>
  <si>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</si>
  <si>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</si>
  <si>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</si>
  <si>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</si>
  <si>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</si>
  <si>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</si>
  <si>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</si>
  <si>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</si>
  <si>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</si>
  <si>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</si>
  <si>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</si>
  <si>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</si>
  <si>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</si>
  <si>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</si>
  <si>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</si>
  <si>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</si>
  <si>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</si>
  <si>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</si>
  <si>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</si>
  <si>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</si>
  <si>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</si>
  <si>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</si>
  <si>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</si>
  <si>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</si>
  <si>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</si>
  <si>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</si>
  <si>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</si>
  <si>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</si>
  <si>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</si>
  <si>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</si>
  <si>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</si>
  <si>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</si>
  <si>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</si>
  <si>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</si>
  <si>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</si>
  <si>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</si>
  <si>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</si>
  <si>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</si>
  <si>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</si>
  <si>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</si>
  <si>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</si>
  <si>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</si>
  <si>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</si>
  <si>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</si>
  <si>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</si>
  <si>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</si>
  <si>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</si>
  <si>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</si>
  <si>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</si>
  <si>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</si>
  <si>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</si>
  <si>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</si>
  <si>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</si>
  <si>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</si>
  <si>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</si>
  <si>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</si>
  <si>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</si>
  <si>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</si>
  <si>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</si>
  <si>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</si>
  <si>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</si>
  <si>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</si>
  <si>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</si>
  <si>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</si>
  <si>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</si>
  <si>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</si>
  <si>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</si>
  <si>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</si>
  <si>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</si>
  <si>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</si>
  <si>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</si>
  <si>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</si>
  <si>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</si>
  <si>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</si>
  <si>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</si>
  <si>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</si>
  <si>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</si>
  <si>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</si>
  <si>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</si>
  <si>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</si>
  <si>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</si>
  <si>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</si>
  <si>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</si>
  <si>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</si>
  <si>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</si>
  <si>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</si>
  <si>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</si>
  <si>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</si>
  <si>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</si>
  <si>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</si>
  <si>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</si>
  <si>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</si>
  <si>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</si>
  <si>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</si>
  <si>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</si>
  <si>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</si>
  <si>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</si>
  <si>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</si>
  <si>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</si>
  <si>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</si>
  <si>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</si>
  <si>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</si>
  <si>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</si>
  <si>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</si>
  <si>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</si>
  <si>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</si>
  <si>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</si>
  <si>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</si>
  <si>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</si>
  <si>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</si>
  <si>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</si>
  <si>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</si>
  <si>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</si>
  <si>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</si>
  <si>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</si>
  <si>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</si>
  <si>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</si>
  <si>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</si>
  <si>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</si>
  <si>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</si>
  <si>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</si>
  <si>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</si>
  <si>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</si>
  <si>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</si>
  <si>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</si>
  <si>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</si>
  <si>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</si>
  <si>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</si>
  <si>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</si>
  <si>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</si>
  <si>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</si>
  <si>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</si>
  <si>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</si>
  <si>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</si>
  <si>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</si>
  <si>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</si>
  <si>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</si>
  <si>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</si>
  <si>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</si>
  <si>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</si>
  <si>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</si>
  <si>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</si>
  <si>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</si>
  <si>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</si>
  <si>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</si>
  <si>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</si>
  <si>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</si>
  <si>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</si>
  <si>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</si>
  <si>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</si>
  <si>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</si>
  <si>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</si>
  <si>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</si>
  <si>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</si>
  <si>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</si>
  <si>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</si>
  <si>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</si>
  <si>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</si>
  <si>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</si>
  <si>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</si>
  <si>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</si>
  <si>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</si>
  <si>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</si>
  <si>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</si>
  <si>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</si>
  <si>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</si>
  <si>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</si>
  <si>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</si>
  <si>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</si>
  <si>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</si>
  <si>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</si>
  <si>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</si>
  <si>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</si>
  <si>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</si>
  <si>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</si>
  <si>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</si>
  <si>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</si>
  <si>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</si>
  <si>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</si>
  <si>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</si>
  <si>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</si>
  <si>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</si>
  <si>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</si>
  <si>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</si>
  <si>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</si>
  <si>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</si>
  <si>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</si>
  <si>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</si>
  <si>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</si>
  <si>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</si>
  <si>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</si>
  <si>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</si>
  <si>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</si>
  <si>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</si>
  <si>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</si>
  <si>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</si>
  <si>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</si>
  <si>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</si>
  <si>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</si>
  <si>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</si>
  <si>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</si>
  <si>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</si>
  <si>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</si>
  <si>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</si>
  <si>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</si>
  <si>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</si>
  <si>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</si>
  <si>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</si>
  <si>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</si>
  <si>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</si>
  <si>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</si>
  <si>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</si>
  <si>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</si>
  <si>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</si>
  <si>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</si>
  <si>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</si>
  <si>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</si>
  <si>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</si>
  <si>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</si>
  <si>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</si>
  <si>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</si>
  <si>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</si>
  <si>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</si>
  <si>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</si>
  <si>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</si>
  <si>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</si>
  <si>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</si>
  <si>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</si>
  <si>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</si>
  <si>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</si>
  <si>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</si>
  <si>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</si>
  <si>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</si>
  <si>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</si>
  <si>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</si>
  <si>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</si>
  <si>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</si>
  <si>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</si>
  <si>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</si>
  <si>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</si>
  <si>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</si>
  <si>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</si>
  <si>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</si>
  <si>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</si>
  <si>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</si>
  <si>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</si>
  <si>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</si>
  <si>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</si>
  <si>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</si>
  <si>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</si>
  <si>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</si>
  <si>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</si>
  <si>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</si>
  <si>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</si>
  <si>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</si>
  <si>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</si>
  <si>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</si>
  <si>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</si>
  <si>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</si>
  <si>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</si>
  <si>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</si>
  <si>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</si>
  <si>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</si>
  <si>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</si>
  <si>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</si>
  <si>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</si>
  <si>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</si>
  <si>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</si>
  <si>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</si>
  <si>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</si>
  <si>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</si>
  <si>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</si>
  <si>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</si>
  <si>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</si>
  <si>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</si>
  <si>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</si>
  <si>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</si>
  <si>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</si>
  <si>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</si>
  <si>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</si>
  <si>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</si>
  <si>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</si>
  <si>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</si>
  <si>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</si>
  <si>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</si>
  <si>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</si>
  <si>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</si>
  <si>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</si>
  <si>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</si>
  <si>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</si>
  <si>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</si>
  <si>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</si>
  <si>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</si>
  <si>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</si>
  <si>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</si>
  <si>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</si>
  <si>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</si>
  <si>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</si>
  <si>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</si>
  <si>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</si>
  <si>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</si>
  <si>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</si>
  <si>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</si>
  <si>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</si>
  <si>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</si>
  <si>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</si>
  <si>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</si>
  <si>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</si>
  <si>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</si>
  <si>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</si>
  <si>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</si>
  <si>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</si>
  <si>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</si>
  <si>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</si>
  <si>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</si>
  <si>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</si>
  <si>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</si>
  <si>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</si>
  <si>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</si>
  <si>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</si>
  <si>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</si>
  <si>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</si>
  <si>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</si>
  <si>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</si>
  <si>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</si>
  <si>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</si>
  <si>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</si>
  <si>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</si>
  <si>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</si>
  <si>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</si>
  <si>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</si>
  <si>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</si>
  <si>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</si>
  <si>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</si>
  <si>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</si>
  <si>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</si>
  <si>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</si>
  <si>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</si>
  <si>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</si>
  <si>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</si>
  <si>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</si>
  <si>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</si>
  <si>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</si>
  <si>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</si>
  <si>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</si>
  <si>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</si>
  <si>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</si>
  <si>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</si>
  <si>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</si>
  <si>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</si>
  <si>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</si>
  <si>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</si>
  <si>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</si>
  <si>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</si>
  <si>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</si>
  <si>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</si>
  <si>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</si>
  <si>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</si>
  <si>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</si>
  <si>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</si>
  <si>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</si>
  <si>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</si>
  <si>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</si>
  <si>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</si>
  <si>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</si>
  <si>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</si>
  <si>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</si>
  <si>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</si>
  <si>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</si>
  <si>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</si>
  <si>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</si>
  <si>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</si>
  <si>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</si>
  <si>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</si>
  <si>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</si>
  <si>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</si>
  <si>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</si>
  <si>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</si>
  <si>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</si>
  <si>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</si>
  <si>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</si>
  <si>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</si>
  <si>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</si>
  <si>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</si>
  <si>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</si>
  <si>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</si>
  <si>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</si>
  <si>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</si>
  <si>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</si>
  <si>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</si>
  <si>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</si>
  <si>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</si>
  <si>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</si>
  <si>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</si>
  <si>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</si>
  <si>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</si>
  <si>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</si>
  <si>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</si>
  <si>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</si>
  <si>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</si>
  <si>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</si>
  <si>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</si>
  <si>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</si>
  <si>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</si>
  <si>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</si>
  <si>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</si>
  <si>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</si>
  <si>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</si>
  <si>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</si>
  <si>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</si>
  <si>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</si>
  <si>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</si>
  <si>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</si>
  <si>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</si>
  <si>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</si>
  <si>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</si>
  <si>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</si>
  <si>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</si>
  <si>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</si>
  <si>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</si>
  <si>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</si>
  <si>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</si>
  <si>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</si>
  <si>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</si>
  <si>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</si>
  <si>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</si>
  <si>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</si>
  <si>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</si>
  <si>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</si>
  <si>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</si>
  <si>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</si>
  <si>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</si>
  <si>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</si>
  <si>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</si>
  <si>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</si>
  <si>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</si>
  <si>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</si>
  <si>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</si>
  <si>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</si>
  <si>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</si>
  <si>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</si>
  <si>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</si>
  <si>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</si>
  <si>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</si>
  <si>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</si>
  <si>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</si>
  <si>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</si>
  <si>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</si>
  <si>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</si>
  <si>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</si>
  <si>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</si>
  <si>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</si>
  <si>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</si>
  <si>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</si>
  <si>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</si>
  <si>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</si>
  <si>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</si>
  <si>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</si>
  <si>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</si>
  <si>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</si>
  <si>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</si>
  <si>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</si>
  <si>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</si>
  <si>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</si>
  <si>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</si>
  <si>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</si>
  <si>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</si>
  <si>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</si>
  <si>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</si>
  <si>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</si>
  <si>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</si>
  <si>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</si>
  <si>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</si>
  <si>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</si>
  <si>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</si>
  <si>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</si>
  <si>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</si>
  <si>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</si>
  <si>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</si>
  <si>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</si>
  <si>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</si>
  <si>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</si>
  <si>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</si>
  <si>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</si>
  <si>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</si>
  <si>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</si>
  <si>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</si>
  <si>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</si>
  <si>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</si>
  <si>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</si>
  <si>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</si>
  <si>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</si>
  <si>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</si>
  <si>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</si>
  <si>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</si>
  <si>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</si>
  <si>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</si>
  <si>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</si>
  <si>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</si>
  <si>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</si>
  <si>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</si>
  <si>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</si>
  <si>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</si>
  <si>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</si>
  <si>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</si>
  <si>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</si>
  <si>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</si>
  <si>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</si>
  <si>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</si>
  <si>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</si>
  <si>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</si>
  <si>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</si>
  <si>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</si>
  <si>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</si>
  <si>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</si>
  <si>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</si>
  <si>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</si>
  <si>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</si>
  <si>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</si>
  <si>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</si>
  <si>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</si>
  <si>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</si>
  <si>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</si>
  <si>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</si>
  <si>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</si>
  <si>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</si>
  <si>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</si>
  <si>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</si>
  <si>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</si>
  <si>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</si>
  <si>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</si>
  <si>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</si>
  <si>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</si>
  <si>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</si>
  <si>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</si>
  <si>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</si>
  <si>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</si>
  <si>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</si>
  <si>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</si>
  <si>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</si>
  <si>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</si>
  <si>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</si>
  <si>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</si>
  <si>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</si>
  <si>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</si>
  <si>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</si>
  <si>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</si>
  <si>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</si>
  <si>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</si>
  <si>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</si>
  <si>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</si>
  <si>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</si>
  <si>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</si>
  <si>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</si>
  <si>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</si>
  <si>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</si>
  <si>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</si>
  <si>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</si>
  <si>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</si>
  <si>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</si>
  <si>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</si>
  <si>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</si>
  <si>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</si>
  <si>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</si>
  <si>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</si>
  <si>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</si>
  <si>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</si>
  <si>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</si>
  <si>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</si>
  <si>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</si>
  <si>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</si>
  <si>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</si>
  <si>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</si>
  <si>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</si>
  <si>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</si>
  <si>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</si>
  <si>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</si>
  <si>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</si>
  <si>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</si>
  <si>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</si>
  <si>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</si>
  <si>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</si>
  <si>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</si>
  <si>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</si>
  <si>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</si>
  <si>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</si>
  <si>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</si>
  <si>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</si>
  <si>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</si>
  <si>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</si>
  <si>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</si>
  <si>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</si>
  <si>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</si>
  <si>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</si>
  <si>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</si>
  <si>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</si>
  <si>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</si>
  <si>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</si>
  <si>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</si>
  <si>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</si>
  <si>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</si>
  <si>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</si>
  <si>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</si>
  <si>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</si>
  <si>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</si>
  <si>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</si>
  <si>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</si>
  <si>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</si>
  <si>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</si>
  <si>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</si>
  <si>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</si>
  <si>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</si>
  <si>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</si>
  <si>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</si>
  <si>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</si>
  <si>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</si>
  <si>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</si>
  <si>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</si>
  <si>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</si>
  <si>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</si>
  <si>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</si>
  <si>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</si>
  <si>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</si>
  <si>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</si>
  <si>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</si>
  <si>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</si>
  <si>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</si>
  <si>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</si>
  <si>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</si>
  <si>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</si>
  <si>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</si>
  <si>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</si>
  <si>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</si>
  <si>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</si>
  <si>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</si>
  <si>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</si>
  <si>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</si>
  <si>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</si>
  <si>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</si>
  <si>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</si>
  <si>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</si>
  <si>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</si>
  <si>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</si>
  <si>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</si>
  <si>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</si>
  <si>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</si>
  <si>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</si>
  <si>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</si>
  <si>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</si>
  <si>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</si>
  <si>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</si>
  <si>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</si>
  <si>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</si>
  <si>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</si>
  <si>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</si>
  <si>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</si>
  <si>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</si>
  <si>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</si>
  <si>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</si>
  <si>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</si>
  <si>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</si>
  <si>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</si>
  <si>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</si>
  <si>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</si>
  <si>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</si>
  <si>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</si>
  <si>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</si>
  <si>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</si>
  <si>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</si>
  <si>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</si>
  <si>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</si>
  <si>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</si>
  <si>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</si>
  <si>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</si>
  <si>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</si>
  <si>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</si>
  <si>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</si>
  <si>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</si>
  <si>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</si>
  <si>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</si>
  <si>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</si>
  <si>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</si>
  <si>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</si>
  <si>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</si>
  <si>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</si>
  <si>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</si>
  <si>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</si>
  <si>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</si>
  <si>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</si>
  <si>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</si>
  <si>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</si>
  <si>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</si>
  <si>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</si>
  <si>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</si>
  <si>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</si>
  <si>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</si>
  <si>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</si>
  <si>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</si>
  <si>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</si>
  <si>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</si>
  <si>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</si>
  <si>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</si>
  <si>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</si>
  <si>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</si>
  <si>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</si>
  <si>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</si>
  <si>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</si>
  <si>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</si>
  <si>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</si>
  <si>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</si>
  <si>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</si>
  <si>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</si>
  <si>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</si>
  <si>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</si>
  <si>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</si>
  <si>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</si>
  <si>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</si>
  <si>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</si>
  <si>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</si>
  <si>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</si>
  <si>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</si>
  <si>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</si>
  <si>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</si>
  <si>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</si>
  <si>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</si>
  <si>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</si>
  <si>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</si>
  <si>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</si>
  <si>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</si>
  <si>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</si>
  <si>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</si>
  <si>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</si>
  <si>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</si>
  <si>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</si>
  <si>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</si>
  <si>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</si>
  <si>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</si>
  <si>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</si>
  <si>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</si>
  <si>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</si>
  <si>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</si>
  <si>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</si>
  <si>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</si>
  <si>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</si>
  <si>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</si>
  <si>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</si>
  <si>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</si>
  <si>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</si>
  <si>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</si>
  <si>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</si>
  <si>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</si>
  <si>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</si>
  <si>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</si>
  <si>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</si>
  <si>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</si>
  <si>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</si>
  <si>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</si>
  <si>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</si>
  <si>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</si>
  <si>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</si>
  <si>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</si>
  <si>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</si>
  <si>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</si>
  <si>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</si>
  <si>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</si>
  <si>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</si>
  <si>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</si>
  <si>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</si>
  <si>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</si>
  <si>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</si>
  <si>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</si>
  <si>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</si>
  <si>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</si>
  <si>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</si>
  <si>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</si>
  <si>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</si>
  <si>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</si>
  <si>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</si>
  <si>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</si>
  <si>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</si>
  <si>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</si>
  <si>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</si>
  <si>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</si>
  <si>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</si>
  <si>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</si>
  <si>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</si>
  <si>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</si>
  <si>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</si>
  <si>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</si>
  <si>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</si>
  <si>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</si>
  <si>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</si>
  <si>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</si>
  <si>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</si>
  <si>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</si>
  <si>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</si>
  <si>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</si>
  <si>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</si>
  <si>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</si>
  <si>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</si>
  <si>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</si>
  <si>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</si>
  <si>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</si>
  <si>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</si>
  <si>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</si>
  <si>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</si>
  <si>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</si>
  <si>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</si>
  <si>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</si>
  <si>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</si>
  <si>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</si>
  <si>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</si>
  <si>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</si>
  <si>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</si>
  <si>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</si>
  <si>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</si>
  <si>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</si>
  <si>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</si>
  <si>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</si>
  <si>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</si>
  <si>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</si>
  <si>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</si>
  <si>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</si>
  <si>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</si>
  <si>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</si>
  <si>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</si>
  <si>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</si>
  <si>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</si>
  <si>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</si>
  <si>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</si>
  <si>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</si>
  <si>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</si>
  <si>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</si>
  <si>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</si>
  <si>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</si>
  <si>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</si>
  <si>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</si>
  <si>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</si>
  <si>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</si>
  <si>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</si>
  <si>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</si>
  <si>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</si>
  <si>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</si>
  <si>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</si>
  <si>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</si>
  <si>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</si>
  <si>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</si>
  <si>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</si>
  <si>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</si>
  <si>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</si>
  <si>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</si>
  <si>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</si>
  <si>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</si>
  <si>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</si>
  <si>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</si>
  <si>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</si>
  <si>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</si>
  <si>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</si>
  <si>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</si>
  <si>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</si>
  <si>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</si>
  <si>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</si>
  <si>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</si>
  <si>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</si>
  <si>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</si>
  <si>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</si>
  <si>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</si>
  <si>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</si>
  <si>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</si>
  <si>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</si>
  <si>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</si>
  <si>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</si>
  <si>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</si>
  <si>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</si>
  <si>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</si>
  <si>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</si>
  <si>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</si>
  <si>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</si>
  <si>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</si>
  <si>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</si>
  <si>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</si>
  <si>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</si>
  <si>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</si>
  <si>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</si>
  <si>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</si>
  <si>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</si>
  <si>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</si>
  <si>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</si>
  <si>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</si>
  <si>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</si>
  <si>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</si>
  <si>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</si>
  <si>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</si>
  <si>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</si>
  <si>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</si>
  <si>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</si>
  <si>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</si>
  <si>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</si>
  <si>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</si>
  <si>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</si>
  <si>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</si>
  <si>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</si>
  <si>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</si>
  <si>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</si>
  <si>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</si>
  <si>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</si>
  <si>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</si>
  <si>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</si>
  <si>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</si>
  <si>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</si>
  <si>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</si>
  <si>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</si>
  <si>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</si>
  <si>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</si>
  <si>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</si>
  <si>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</si>
  <si>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</si>
  <si>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</si>
  <si>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</si>
  <si>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</si>
  <si>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</si>
  <si>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</si>
  <si>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</si>
  <si>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</si>
  <si>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</si>
  <si>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</si>
  <si>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</si>
  <si>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</si>
  <si>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</si>
  <si>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</si>
  <si>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</si>
  <si>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</si>
  <si>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</si>
  <si>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</si>
  <si>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</si>
  <si>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</si>
  <si>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</si>
  <si>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</si>
  <si>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</si>
  <si>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</si>
  <si>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</si>
  <si>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</si>
  <si>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</si>
  <si>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</si>
  <si>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</si>
  <si>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</si>
  <si>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</si>
  <si>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</si>
  <si>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</si>
  <si>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</si>
  <si>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</si>
  <si>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</si>
  <si>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</si>
  <si>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</si>
  <si>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</si>
  <si>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</si>
  <si>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</si>
  <si>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</si>
  <si>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</si>
  <si>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</si>
  <si>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</si>
  <si>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</si>
  <si>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</si>
  <si>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</si>
  <si>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</si>
  <si>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</si>
  <si>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</si>
  <si>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</si>
  <si>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</si>
  <si>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</si>
  <si>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</si>
  <si>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</si>
  <si>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</si>
  <si>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</si>
  <si>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</si>
  <si>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</si>
  <si>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</si>
  <si>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</si>
  <si>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</si>
  <si>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</si>
  <si>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</si>
  <si>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</si>
  <si>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</si>
  <si>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</si>
  <si>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</si>
  <si>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</si>
  <si>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</si>
  <si>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</si>
  <si>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</si>
  <si>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</si>
  <si>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</si>
  <si>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</si>
  <si>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</si>
  <si>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</si>
  <si>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</si>
  <si>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</si>
  <si>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</si>
  <si>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</si>
  <si>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</si>
  <si>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</si>
  <si>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</si>
  <si>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</si>
  <si>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</si>
  <si>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</si>
  <si>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</si>
  <si>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</si>
  <si>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</si>
  <si>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</si>
  <si>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</si>
  <si>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</si>
  <si>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</si>
  <si>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</si>
  <si>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</si>
  <si>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</si>
  <si>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</si>
  <si>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</si>
  <si>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</si>
  <si>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</si>
  <si>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</si>
  <si>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</si>
  <si>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</si>
  <si>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</si>
  <si>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</si>
  <si>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</si>
  <si>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</si>
  <si>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</si>
  <si>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</si>
  <si>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</si>
  <si>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</si>
  <si>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</si>
  <si>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</si>
  <si>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</si>
  <si>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</si>
  <si>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</si>
  <si>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</si>
  <si>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</si>
  <si>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</si>
  <si>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</si>
  <si>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</si>
  <si>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</si>
  <si>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</si>
  <si>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</si>
  <si>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</si>
  <si>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</si>
  <si>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</si>
  <si>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</si>
  <si>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</si>
  <si>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</si>
  <si>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</si>
  <si>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</si>
  <si>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</si>
  <si>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</si>
  <si>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</si>
  <si>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</si>
  <si>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</si>
  <si>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</si>
  <si>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</si>
  <si>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</si>
  <si>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</si>
  <si>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</si>
  <si>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</si>
  <si>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</si>
  <si>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</si>
  <si>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</si>
  <si>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</si>
  <si>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</si>
  <si>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</si>
  <si>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</si>
  <si>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</si>
  <si>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</si>
  <si>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</si>
  <si>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</si>
  <si>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</si>
  <si>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</si>
  <si>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</si>
  <si>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</si>
  <si>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</si>
  <si>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</si>
  <si>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</si>
  <si>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</si>
  <si>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</si>
  <si>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</si>
  <si>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</si>
  <si>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</si>
  <si>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</si>
  <si>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</si>
  <si>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</si>
  <si>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</si>
  <si>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</si>
  <si>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</si>
  <si>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</si>
  <si>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</si>
  <si>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</si>
  <si>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</si>
  <si>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</si>
  <si>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</si>
  <si>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</si>
  <si>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</si>
  <si>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</si>
  <si>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</si>
  <si>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</si>
  <si>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</si>
  <si>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</si>
  <si>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</si>
  <si>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</si>
  <si>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</si>
  <si>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</si>
  <si>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</si>
  <si>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</si>
  <si>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</si>
  <si>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</si>
  <si>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</si>
  <si>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</si>
  <si>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</si>
  <si>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</si>
  <si>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</si>
  <si>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</si>
  <si>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</si>
  <si>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</si>
  <si>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</si>
  <si>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</si>
  <si>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</si>
  <si>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</si>
  <si>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</si>
  <si>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</si>
  <si>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</si>
  <si>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</si>
  <si>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</si>
  <si>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</si>
  <si>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</si>
  <si>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</si>
  <si>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</si>
  <si>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</si>
  <si>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</si>
  <si>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</si>
  <si>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</si>
  <si>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</si>
  <si>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</si>
  <si>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</si>
  <si>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</si>
  <si>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</si>
  <si>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</si>
  <si>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</si>
  <si>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</si>
  <si>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</si>
  <si>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</si>
  <si>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</si>
  <si>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</si>
  <si>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</si>
  <si>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</si>
  <si>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</si>
  <si>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</si>
  <si>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</si>
  <si>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</si>
  <si>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</si>
  <si>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</si>
  <si>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</si>
  <si>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</si>
  <si>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</si>
  <si>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</si>
  <si>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</si>
  <si>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</si>
  <si>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</si>
  <si>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</si>
  <si>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</si>
  <si>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</si>
  <si>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</si>
  <si>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</si>
  <si>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</si>
  <si>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</si>
  <si>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</si>
  <si>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</si>
  <si>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</si>
  <si>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</si>
  <si>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</si>
  <si>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</si>
  <si>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</si>
  <si>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</si>
  <si>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</si>
  <si>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</si>
  <si>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</si>
  <si>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</si>
  <si>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</si>
  <si>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</si>
  <si>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</si>
  <si>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</si>
  <si>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</si>
  <si>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</si>
  <si>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</si>
  <si>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</si>
  <si>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</si>
  <si>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</si>
  <si>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</si>
  <si>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</si>
  <si>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</si>
  <si>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</si>
  <si>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</si>
  <si>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</si>
  <si>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</si>
  <si>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</si>
  <si>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</si>
  <si>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</si>
  <si>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</si>
  <si>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</si>
  <si>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</si>
  <si>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</si>
  <si>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</si>
  <si>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</si>
  <si>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</si>
  <si>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</si>
  <si>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</si>
  <si>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</si>
  <si>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</si>
  <si>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</si>
  <si>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</si>
  <si>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</si>
  <si>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</si>
  <si>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</si>
  <si>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</si>
  <si>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</si>
  <si>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</si>
  <si>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</si>
  <si>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</si>
  <si>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</si>
  <si>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</si>
  <si>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</si>
  <si>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</si>
  <si>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</si>
  <si>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</si>
  <si>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</si>
  <si>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</si>
  <si>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</si>
  <si>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</si>
  <si>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</si>
  <si>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</si>
  <si>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</si>
  <si>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</si>
  <si>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</si>
  <si>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</si>
  <si>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</si>
  <si>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</si>
  <si>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</si>
  <si>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</si>
  <si>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</si>
  <si>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</si>
  <si>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</si>
  <si>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</si>
  <si>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</si>
  <si>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</si>
  <si>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</si>
  <si>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</si>
  <si>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</si>
  <si>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</si>
  <si>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</si>
  <si>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</si>
  <si>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</si>
  <si>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</si>
  <si>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</si>
  <si>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</si>
  <si>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</si>
  <si>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</si>
  <si>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</si>
  <si>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</si>
  <si>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</si>
  <si>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</si>
  <si>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</si>
  <si>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</si>
  <si>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</si>
  <si>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</si>
  <si>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</si>
  <si>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</si>
  <si>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</si>
  <si>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</si>
  <si>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</si>
  <si>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</si>
  <si>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</si>
  <si>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</si>
  <si>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</si>
  <si>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</si>
  <si>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</si>
  <si>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</si>
  <si>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</si>
  <si>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</si>
  <si>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</si>
  <si>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</si>
  <si>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</si>
  <si>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</si>
  <si>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</si>
  <si>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</si>
  <si>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</si>
  <si>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</si>
  <si>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</si>
  <si>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</si>
  <si>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</si>
  <si>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</si>
  <si>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</si>
  <si>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</si>
  <si>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</si>
  <si>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</si>
  <si>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</si>
  <si>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</si>
  <si>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</si>
  <si>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</si>
  <si>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</si>
  <si>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</si>
  <si>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</si>
  <si>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</si>
  <si>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</si>
  <si>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</si>
  <si>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</si>
  <si>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</si>
  <si>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</si>
  <si>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</si>
  <si>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</si>
  <si>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</si>
  <si>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</si>
  <si>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</si>
  <si>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</si>
  <si>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</si>
  <si>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</si>
  <si>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</si>
  <si>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</si>
  <si>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</si>
  <si>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</si>
  <si>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</si>
  <si>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</si>
  <si>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</si>
  <si>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</si>
  <si>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</si>
  <si>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</si>
  <si>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</si>
  <si>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</si>
  <si>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</si>
  <si>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</si>
  <si>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</si>
  <si>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</si>
  <si>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</si>
  <si>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</si>
  <si>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</si>
  <si>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</si>
  <si>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</si>
  <si>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</si>
  <si>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</si>
  <si>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</si>
  <si>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</si>
  <si>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</si>
  <si>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</si>
  <si>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</si>
  <si>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</si>
  <si>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</si>
  <si>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</si>
  <si>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</si>
  <si>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</si>
  <si>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</si>
  <si>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</si>
  <si>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</si>
  <si>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</si>
  <si>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</si>
  <si>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</si>
  <si>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</si>
  <si>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</si>
  <si>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</si>
  <si>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</si>
  <si>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</si>
  <si>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</si>
  <si>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</si>
  <si>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</si>
  <si>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</si>
  <si>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</si>
  <si>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</si>
  <si>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</si>
  <si>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</si>
  <si>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</si>
  <si>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</si>
  <si>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</si>
  <si>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</si>
  <si>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</si>
  <si>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</si>
  <si>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</si>
  <si>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</si>
  <si>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</si>
  <si>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</si>
  <si>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</si>
  <si>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</si>
  <si>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</si>
  <si>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</si>
  <si>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</si>
  <si>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</si>
  <si>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</si>
  <si>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</si>
  <si>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</si>
  <si>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</si>
  <si>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</si>
  <si>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</si>
  <si>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</si>
  <si>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</si>
  <si>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</si>
  <si>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</si>
  <si>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</si>
  <si>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</si>
  <si>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</si>
  <si>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</si>
  <si>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</si>
  <si>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</si>
  <si>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</si>
  <si>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</si>
  <si>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</si>
  <si>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</si>
  <si>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</si>
  <si>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</si>
  <si>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</si>
  <si>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</si>
  <si>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</si>
  <si>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</si>
  <si>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</si>
  <si>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</si>
  <si>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</si>
  <si>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</si>
  <si>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</si>
  <si>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</si>
  <si>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</si>
  <si>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</si>
  <si>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</si>
  <si>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</si>
  <si>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</si>
  <si>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</si>
  <si>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</si>
  <si>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</si>
  <si>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</si>
  <si>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</si>
  <si>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</si>
  <si>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</si>
  <si>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</si>
  <si>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</si>
  <si>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</si>
  <si>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</si>
  <si>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</si>
  <si>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</si>
  <si>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</si>
  <si>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</si>
  <si>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</si>
  <si>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</si>
  <si>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</si>
  <si>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</si>
  <si>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</si>
  <si>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</si>
  <si>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</si>
  <si>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</si>
  <si>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</si>
  <si>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</si>
  <si>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</si>
  <si>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</si>
  <si>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</si>
  <si>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</si>
  <si>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</si>
  <si>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</si>
  <si>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</si>
  <si>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</si>
  <si>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</si>
  <si>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</si>
  <si>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</si>
  <si>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</si>
  <si>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</si>
  <si>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</si>
  <si>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</si>
  <si>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</si>
  <si>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</si>
  <si>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</si>
  <si>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</si>
  <si>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</si>
  <si>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</si>
  <si>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</si>
  <si>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</si>
  <si>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</si>
  <si>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</si>
  <si>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</si>
  <si>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</si>
  <si>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</si>
  <si>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</si>
  <si>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</si>
  <si>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</si>
  <si>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</si>
  <si>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</si>
  <si>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</si>
  <si>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</si>
  <si>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</si>
  <si>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</si>
  <si>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</si>
  <si>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</si>
  <si>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</si>
  <si>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</si>
  <si>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</si>
  <si>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</si>
  <si>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</si>
  <si>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</si>
  <si>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</si>
  <si>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</si>
  <si>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</si>
  <si>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</si>
  <si>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</si>
  <si>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</si>
  <si>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</si>
  <si>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</si>
  <si>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</si>
  <si>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</si>
  <si>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</si>
  <si>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</si>
  <si>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</si>
  <si>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</si>
  <si>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</si>
  <si>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</si>
  <si>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</si>
  <si>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</si>
  <si>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</si>
  <si>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</si>
  <si>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</si>
  <si>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</si>
  <si>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</si>
  <si>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</si>
  <si>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</si>
  <si>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</si>
  <si>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</si>
  <si>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</si>
  <si>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</si>
  <si>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</si>
  <si>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</si>
  <si>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</si>
  <si>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</si>
  <si>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</si>
  <si>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</si>
  <si>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</si>
  <si>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</si>
  <si>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</si>
  <si>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</si>
  <si>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</si>
  <si>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</si>
  <si>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</si>
  <si>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</si>
  <si>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</si>
  <si>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</si>
  <si>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</si>
  <si>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</si>
  <si>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</si>
  <si>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</si>
  <si>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</si>
  <si>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</si>
  <si>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</si>
  <si>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</si>
  <si>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</si>
  <si>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</si>
  <si>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</si>
  <si>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</si>
  <si>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</si>
  <si>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</si>
  <si>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</si>
  <si>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</si>
  <si>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</si>
  <si>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</si>
  <si>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</si>
  <si>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</si>
  <si>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</si>
  <si>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</si>
  <si>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</si>
  <si>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</si>
  <si>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</si>
  <si>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</si>
  <si>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</si>
  <si>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</si>
  <si>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</si>
  <si>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</si>
  <si>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</si>
  <si>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</si>
  <si>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</si>
  <si>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</si>
  <si>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</si>
  <si>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</si>
  <si>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</si>
  <si>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</si>
  <si>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</si>
  <si>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</si>
  <si>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</si>
  <si>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</si>
  <si>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</si>
  <si>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</si>
  <si>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</si>
  <si>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</si>
  <si>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</si>
  <si>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</si>
  <si>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</si>
  <si>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</si>
  <si>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</si>
  <si>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</si>
  <si>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</si>
  <si>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</si>
  <si>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</si>
  <si>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</si>
  <si>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</si>
  <si>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</si>
  <si>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</si>
  <si>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</si>
  <si>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</si>
  <si>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</si>
  <si>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</si>
  <si>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</si>
  <si>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</si>
  <si>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</si>
  <si>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</si>
  <si>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</si>
  <si>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</si>
  <si>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</si>
  <si>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</si>
  <si>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</si>
  <si>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</si>
  <si>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</si>
  <si>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</si>
  <si>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</si>
  <si>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</si>
  <si>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</si>
  <si>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</si>
  <si>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</si>
  <si>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</si>
  <si>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</si>
  <si>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</si>
  <si>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</si>
  <si>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</si>
  <si>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</si>
  <si>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</si>
  <si>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</si>
  <si>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</si>
  <si>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</si>
  <si>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</si>
  <si>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</si>
  <si>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</si>
  <si>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</si>
  <si>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</si>
  <si>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</si>
  <si>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</si>
  <si>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</si>
  <si>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</si>
  <si>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</si>
  <si>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</si>
  <si>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</si>
  <si>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</si>
  <si>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</si>
  <si>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</si>
  <si>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</si>
  <si>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</si>
  <si>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</si>
  <si>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</si>
  <si>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</si>
  <si>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</si>
  <si>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</si>
  <si>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</si>
  <si>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</si>
  <si>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</si>
  <si>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</si>
  <si>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</si>
  <si>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</si>
  <si>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</si>
  <si>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</si>
  <si>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</si>
  <si>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</si>
  <si>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</si>
  <si>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</si>
  <si>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</si>
  <si>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</si>
  <si>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</si>
  <si>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</si>
  <si>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</si>
  <si>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</si>
  <si>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</si>
  <si>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</si>
  <si>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</si>
  <si>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</si>
  <si>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</si>
  <si>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</si>
  <si>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</si>
  <si>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</si>
  <si>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</si>
  <si>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</si>
  <si>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</si>
  <si>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</si>
  <si>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</si>
  <si>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</si>
  <si>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</si>
  <si>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</si>
  <si>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</si>
  <si>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</si>
  <si>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</si>
  <si>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</si>
  <si>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</si>
  <si>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</si>
  <si>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</si>
  <si>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</si>
  <si>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</si>
  <si>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</si>
  <si>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</si>
  <si>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</si>
  <si>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</si>
  <si>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</si>
  <si>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</si>
  <si>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</si>
  <si>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</si>
  <si>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</si>
  <si>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</si>
  <si>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</si>
  <si>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</si>
  <si>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</si>
  <si>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</si>
  <si>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</si>
  <si>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</si>
  <si>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</si>
  <si>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</si>
  <si>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</si>
  <si>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</si>
  <si>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</si>
  <si>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</si>
  <si>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</si>
  <si>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</si>
  <si>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</si>
  <si>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</si>
  <si>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</si>
  <si>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</si>
  <si>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</si>
  <si>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</si>
  <si>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</si>
  <si>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</si>
  <si>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</si>
  <si>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</si>
  <si>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</si>
  <si>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</si>
  <si>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</si>
  <si>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</si>
  <si>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</si>
  <si>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</si>
  <si>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</si>
  <si>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</si>
  <si>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</si>
  <si>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</si>
  <si>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</si>
  <si>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</si>
  <si>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</si>
  <si>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</si>
  <si>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</si>
  <si>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</si>
  <si>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</si>
  <si>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</si>
  <si>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</si>
  <si>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</si>
  <si>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</si>
  <si>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</si>
  <si>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</si>
  <si>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</si>
  <si>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</si>
  <si>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</si>
  <si>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</si>
  <si>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</si>
  <si>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</si>
  <si>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</si>
  <si>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</si>
  <si>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</si>
  <si>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</si>
  <si>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</si>
  <si>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</si>
  <si>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</si>
  <si>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</si>
  <si>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</si>
  <si>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</si>
  <si>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</si>
  <si>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</si>
  <si>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</si>
  <si>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</si>
  <si>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</si>
  <si>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</si>
  <si>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</si>
  <si>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</si>
  <si>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</si>
  <si>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</si>
  <si>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</si>
  <si>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</si>
  <si>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</si>
  <si>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</si>
  <si>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</si>
  <si>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</si>
  <si>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</si>
  <si>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</si>
  <si>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</si>
  <si>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</si>
  <si>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</si>
  <si>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</si>
  <si>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</si>
  <si>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</si>
  <si>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</si>
  <si>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</si>
  <si>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</si>
  <si>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</si>
  <si>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</si>
  <si>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</si>
  <si>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</si>
  <si>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</si>
  <si>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</si>
  <si>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</si>
  <si>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</si>
  <si>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</si>
  <si>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</si>
  <si>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</si>
  <si>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</si>
  <si>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</si>
  <si>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</si>
  <si>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</si>
  <si>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</si>
  <si>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</si>
  <si>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</si>
  <si>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</si>
  <si>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</si>
  <si>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</si>
  <si>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</si>
  <si>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</si>
  <si>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</si>
  <si>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</si>
  <si>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</si>
  <si>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</si>
  <si>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</si>
  <si>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</si>
  <si>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</si>
  <si>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</si>
  <si>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</si>
  <si>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</si>
  <si>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</si>
  <si>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</si>
  <si>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</si>
  <si>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</si>
  <si>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</si>
  <si>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</si>
  <si>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</si>
  <si>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</si>
  <si>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</si>
  <si>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</si>
  <si>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</si>
  <si>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</si>
  <si>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</si>
  <si>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</si>
  <si>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</si>
  <si>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</si>
  <si>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</si>
  <si>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</si>
  <si>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</si>
  <si>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</si>
  <si>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</si>
  <si>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</si>
  <si>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</si>
  <si>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</si>
  <si>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</si>
  <si>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</si>
  <si>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</si>
  <si>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</si>
  <si>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</si>
  <si>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</si>
  <si>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</si>
  <si>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</si>
  <si>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</si>
  <si>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</si>
  <si>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</si>
  <si>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</si>
  <si>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</si>
  <si>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</si>
  <si>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</si>
  <si>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</si>
  <si>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</si>
  <si>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</si>
  <si>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</si>
  <si>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</si>
  <si>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</si>
  <si>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</si>
  <si>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</si>
  <si>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</si>
  <si>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</si>
  <si>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</si>
  <si>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</si>
  <si>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</si>
  <si>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</si>
  <si>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</si>
  <si>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</si>
  <si>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</si>
  <si>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</si>
  <si>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</si>
  <si>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</si>
  <si>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</si>
  <si>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</si>
  <si>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</si>
  <si>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</si>
  <si>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</si>
  <si>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</si>
  <si>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</si>
  <si>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</si>
  <si>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</si>
  <si>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</si>
  <si>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</si>
  <si>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</si>
  <si>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</si>
  <si>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</si>
  <si>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</si>
  <si>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</si>
  <si>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</si>
  <si>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</si>
  <si>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</si>
  <si>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</si>
  <si>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</si>
  <si>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</si>
  <si>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</si>
  <si>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</si>
  <si>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</si>
  <si>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</si>
  <si>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</si>
  <si>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</si>
  <si>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</si>
  <si>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</si>
  <si>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</si>
  <si>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</si>
  <si>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</si>
  <si>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</si>
  <si>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</si>
  <si>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</si>
  <si>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</si>
  <si>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</si>
  <si>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</si>
  <si>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</si>
  <si>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</si>
  <si>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</si>
  <si>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</si>
  <si>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</si>
  <si>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</si>
  <si>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</si>
  <si>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</si>
  <si>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</si>
  <si>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</si>
  <si>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</si>
  <si>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</si>
  <si>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</si>
  <si>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</si>
  <si>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</si>
  <si>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</si>
  <si>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</si>
  <si>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</si>
  <si>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</si>
  <si>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</si>
  <si>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</si>
  <si>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</si>
  <si>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</si>
  <si>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</si>
  <si>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</si>
  <si>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</si>
  <si>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</si>
  <si>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</si>
  <si>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</si>
  <si>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</si>
  <si>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</si>
  <si>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</si>
  <si>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</si>
  <si>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</si>
  <si>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</si>
  <si>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</si>
  <si>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</si>
  <si>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</si>
  <si>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</si>
  <si>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</si>
  <si>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</si>
  <si>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</si>
  <si>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</si>
  <si>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</si>
  <si>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</si>
  <si>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</si>
  <si>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</si>
  <si>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</si>
  <si>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</si>
  <si>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</si>
  <si>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</si>
  <si>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</si>
  <si>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</si>
  <si>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</si>
  <si>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</si>
  <si>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</si>
  <si>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</si>
  <si>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</si>
  <si>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</si>
  <si>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</si>
  <si>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</si>
  <si>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</si>
  <si>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</si>
  <si>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</si>
  <si>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</si>
  <si>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</si>
  <si>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</si>
  <si>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</si>
  <si>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</si>
  <si>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</si>
  <si>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</si>
  <si>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</si>
  <si>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</si>
  <si>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</si>
  <si>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</si>
  <si>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</si>
  <si>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</si>
  <si>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</si>
  <si>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</si>
  <si>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</si>
  <si>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</si>
  <si>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</si>
  <si>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</si>
  <si>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</si>
  <si>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</si>
  <si>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</si>
  <si>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</si>
  <si>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</si>
  <si>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</si>
  <si>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</si>
  <si>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</si>
  <si>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</si>
  <si>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</si>
  <si>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</si>
  <si>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</si>
  <si>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</si>
  <si>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</si>
  <si>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</si>
  <si>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</si>
  <si>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</si>
  <si>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</si>
  <si>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</si>
  <si>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</si>
  <si>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</si>
  <si>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</si>
  <si>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</si>
  <si>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</si>
  <si>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</si>
  <si>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</si>
  <si>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</si>
  <si>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</si>
  <si>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</si>
  <si>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</si>
  <si>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</si>
  <si>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</si>
  <si>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</si>
  <si>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</si>
  <si>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</si>
  <si>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</si>
  <si>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</si>
  <si>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</si>
  <si>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</si>
  <si>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</si>
  <si>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</si>
  <si>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</si>
  <si>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</si>
  <si>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</si>
  <si>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</si>
  <si>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</si>
  <si>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</si>
  <si>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</si>
  <si>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</si>
  <si>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</si>
  <si>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</si>
  <si>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</si>
  <si>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</si>
  <si>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</si>
  <si>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</si>
  <si>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</si>
  <si>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</si>
  <si>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</si>
  <si>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</si>
  <si>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</si>
  <si>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</si>
  <si>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</si>
  <si>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</si>
  <si>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</si>
  <si>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</si>
  <si>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</si>
  <si>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</si>
  <si>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</si>
  <si>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</si>
  <si>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</si>
  <si>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</si>
  <si>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</si>
  <si>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</si>
  <si>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</si>
  <si>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</si>
  <si>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</si>
  <si>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</si>
  <si>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</si>
  <si>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</si>
  <si>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</si>
  <si>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</si>
  <si>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</si>
  <si>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</si>
  <si>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</si>
  <si>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</si>
  <si>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</si>
  <si>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</si>
  <si>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</si>
  <si>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</si>
  <si>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</si>
  <si>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</si>
  <si>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</si>
  <si>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</si>
  <si>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</si>
  <si>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</si>
  <si>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</si>
  <si>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</si>
  <si>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</si>
  <si>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</si>
  <si>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</si>
  <si>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</si>
  <si>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</si>
  <si>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</si>
  <si>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</si>
  <si>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</si>
  <si>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</si>
  <si>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</si>
  <si>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</si>
  <si>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</si>
  <si>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</si>
  <si>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</si>
  <si>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</si>
  <si>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</si>
  <si>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</si>
  <si>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</si>
  <si>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</si>
  <si>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</si>
  <si>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</si>
  <si>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</si>
  <si>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</si>
  <si>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</si>
  <si>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</si>
  <si>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</si>
  <si>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</si>
  <si>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</si>
  <si>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</si>
  <si>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</si>
  <si>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</si>
  <si>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</si>
  <si>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</si>
  <si>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</si>
  <si>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</si>
  <si>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</si>
  <si>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</si>
  <si>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</si>
  <si>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</si>
  <si>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</si>
  <si>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</si>
  <si>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</si>
  <si>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</si>
  <si>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</si>
  <si>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</si>
  <si>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</si>
  <si>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</si>
  <si>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</si>
  <si>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</si>
  <si>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</si>
  <si>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</si>
  <si>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</si>
  <si>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</si>
  <si>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</si>
  <si>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</si>
  <si>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</si>
  <si>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</si>
  <si>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</si>
  <si>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</si>
  <si>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</si>
  <si>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</si>
  <si>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</si>
  <si>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</si>
  <si>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</si>
  <si>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</si>
  <si>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</si>
  <si>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</si>
  <si>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</si>
  <si>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</si>
  <si>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</si>
  <si>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</si>
  <si>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</si>
  <si>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</si>
  <si>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</si>
  <si>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</si>
  <si>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</si>
  <si>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</si>
  <si>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</si>
  <si>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</si>
  <si>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</si>
  <si>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</si>
  <si>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</si>
  <si>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</si>
  <si>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</si>
  <si>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</si>
  <si>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</si>
  <si>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</si>
  <si>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</si>
  <si>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</si>
  <si>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</si>
  <si>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</si>
  <si>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</si>
  <si>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</si>
  <si>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</si>
  <si>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</si>
  <si>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</si>
  <si>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</si>
  <si>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</si>
  <si>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</si>
  <si>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</si>
  <si>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</si>
  <si>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</si>
  <si>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</si>
  <si>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</si>
  <si>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</si>
  <si>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</si>
  <si>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</si>
  <si>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</si>
  <si>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</si>
  <si>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</si>
  <si>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</si>
  <si>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</si>
  <si>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</si>
  <si>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</si>
  <si>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</si>
  <si>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</si>
  <si>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</si>
  <si>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</si>
  <si>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</si>
  <si>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</si>
  <si>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</si>
  <si>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</si>
  <si>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</si>
  <si>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</si>
  <si>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</si>
  <si>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</si>
  <si>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</si>
  <si>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</si>
  <si>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</si>
  <si>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</si>
  <si>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</si>
  <si>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</si>
  <si>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</si>
  <si>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</si>
  <si>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</si>
  <si>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</si>
  <si>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</si>
  <si>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</si>
  <si>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</si>
  <si>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</si>
  <si>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</si>
  <si>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</si>
  <si>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</si>
  <si>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</si>
  <si>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</si>
  <si>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</si>
  <si>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</si>
  <si>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</si>
  <si>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</si>
  <si>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</si>
  <si>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</si>
  <si>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</si>
  <si>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</si>
  <si>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</si>
  <si>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</si>
  <si>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</si>
  <si>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</si>
  <si>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</si>
  <si>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</si>
  <si>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</si>
  <si>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</si>
  <si>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</si>
  <si>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</si>
  <si>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</si>
  <si>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</si>
  <si>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</si>
  <si>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</si>
  <si>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</si>
  <si>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</si>
  <si>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</si>
  <si>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</si>
  <si>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</si>
  <si>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</si>
  <si>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</si>
  <si>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</si>
  <si>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</si>
  <si>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</si>
  <si>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</si>
  <si>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</si>
  <si>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</si>
  <si>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</si>
  <si>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</si>
  <si>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</si>
  <si>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</si>
  <si>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</si>
  <si>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</si>
  <si>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</si>
  <si>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</si>
  <si>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</si>
  <si>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</si>
  <si>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</si>
  <si>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</si>
  <si>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</si>
  <si>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</si>
  <si>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</si>
  <si>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</si>
  <si>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</si>
  <si>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</si>
  <si>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</si>
  <si>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</si>
  <si>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</si>
  <si>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</si>
  <si>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</si>
  <si>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</si>
  <si>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</si>
  <si>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</si>
  <si>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</si>
  <si>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</si>
  <si>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</si>
  <si>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</si>
  <si>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</si>
  <si>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</si>
  <si>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</si>
  <si>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</si>
  <si>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</si>
  <si>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</si>
  <si>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</si>
  <si>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</si>
  <si>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</si>
  <si>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</si>
  <si>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</si>
  <si>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</si>
  <si>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</si>
  <si>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</si>
  <si>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</si>
  <si>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</si>
  <si>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</si>
  <si>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</si>
  <si>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</si>
  <si>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</si>
  <si>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</si>
  <si>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</si>
  <si>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</si>
  <si>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</si>
  <si>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</si>
  <si>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</si>
  <si>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</si>
  <si>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</si>
  <si>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</si>
  <si>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</si>
  <si>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</si>
  <si>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</si>
  <si>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</si>
  <si>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</si>
  <si>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</si>
  <si>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</si>
  <si>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</si>
  <si>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</si>
  <si>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</si>
  <si>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</si>
  <si>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</si>
  <si>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</si>
  <si>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</si>
  <si>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</si>
  <si>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</si>
  <si>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</si>
  <si>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</si>
  <si>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</si>
  <si>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</si>
  <si>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</si>
  <si>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</si>
  <si>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</si>
  <si>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</si>
  <si>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</si>
  <si>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</si>
  <si>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</si>
  <si>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</si>
  <si>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</si>
  <si>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</si>
  <si>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</si>
  <si>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</si>
  <si>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</si>
  <si>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</si>
  <si>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</si>
  <si>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</si>
  <si>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</si>
  <si>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</si>
  <si>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</si>
  <si>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</si>
  <si>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</si>
  <si>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</si>
  <si>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</si>
  <si>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</si>
  <si>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</si>
  <si>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</si>
  <si>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</si>
  <si>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</si>
  <si>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</si>
  <si>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</si>
  <si>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</si>
  <si>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</si>
  <si>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</si>
  <si>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</si>
  <si>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</si>
  <si>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</si>
  <si>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</si>
  <si>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</si>
  <si>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</si>
  <si>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</si>
  <si>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</si>
  <si>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</si>
  <si>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</si>
  <si>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</si>
  <si>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</si>
  <si>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</si>
  <si>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</si>
  <si>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</si>
  <si>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</si>
  <si>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</si>
  <si>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</si>
  <si>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</si>
  <si>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</si>
  <si>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</si>
  <si>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</si>
  <si>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</si>
  <si>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</si>
  <si>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</si>
  <si>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</si>
  <si>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</si>
  <si>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</si>
  <si>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</si>
  <si>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</si>
  <si>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</si>
  <si>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</si>
  <si>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</si>
  <si>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</si>
  <si>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</si>
  <si>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</si>
  <si>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</si>
  <si>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</si>
  <si>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</si>
  <si>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</si>
  <si>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</si>
  <si>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</si>
  <si>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</si>
  <si>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</si>
  <si>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</si>
  <si>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</si>
  <si>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</si>
  <si>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</si>
  <si>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</si>
  <si>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</si>
  <si>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</si>
  <si>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</si>
  <si>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</si>
  <si>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</si>
  <si>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</si>
  <si>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</si>
  <si>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</si>
  <si>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</si>
  <si>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</si>
  <si>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</si>
  <si>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</si>
  <si>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</si>
  <si>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</si>
  <si>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</si>
  <si>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</si>
  <si>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</si>
  <si>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</si>
  <si>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</si>
  <si>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</si>
  <si>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</si>
  <si>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</si>
  <si>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</si>
  <si>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</si>
  <si>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</si>
  <si>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</si>
  <si>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</si>
  <si>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</si>
  <si>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</si>
  <si>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</si>
  <si>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</si>
  <si>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</si>
  <si>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</si>
  <si>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</si>
  <si>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</si>
  <si>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</si>
  <si>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</si>
  <si>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</si>
  <si>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</si>
  <si>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</si>
  <si>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</si>
  <si>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</si>
  <si>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</si>
  <si>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</si>
  <si>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</si>
  <si>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</si>
  <si>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</si>
  <si>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</si>
  <si>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</si>
  <si>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</si>
  <si>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</si>
  <si>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</si>
  <si>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</si>
  <si>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</si>
  <si>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</si>
  <si>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</si>
  <si>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</si>
  <si>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</si>
  <si>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</si>
  <si>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</si>
  <si>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</si>
  <si>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</si>
  <si>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</si>
  <si>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</si>
  <si>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</si>
  <si>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</si>
  <si>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</si>
  <si>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</si>
  <si>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</si>
  <si>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</si>
  <si>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</si>
  <si>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</si>
  <si>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</si>
  <si>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</si>
  <si>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</si>
  <si>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</si>
  <si>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</si>
  <si>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</si>
  <si>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</si>
  <si>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</si>
  <si>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</si>
  <si>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</si>
  <si>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</si>
  <si>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</si>
  <si>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</si>
  <si>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</si>
  <si>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</si>
  <si>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</si>
  <si>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</si>
  <si>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</si>
  <si>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</si>
  <si>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</si>
  <si>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</si>
  <si>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</si>
  <si>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</si>
  <si>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</si>
  <si>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</si>
  <si>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</si>
  <si>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</si>
  <si>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</si>
  <si>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</si>
  <si>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</si>
  <si>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</si>
  <si>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</si>
  <si>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</si>
  <si>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</si>
  <si>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</si>
  <si>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</si>
  <si>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</si>
  <si>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</si>
  <si>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</si>
  <si>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</si>
  <si>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</si>
  <si>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</si>
  <si>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</si>
  <si>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</si>
  <si>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</si>
  <si>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</si>
  <si>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</si>
  <si>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</si>
  <si>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</si>
  <si>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</si>
  <si>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</si>
  <si>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</si>
  <si>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</si>
  <si>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</si>
  <si>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</si>
  <si>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</si>
  <si>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</si>
  <si>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</si>
  <si>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</si>
  <si>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</si>
  <si>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</si>
  <si>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</si>
  <si>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</si>
  <si>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</si>
  <si>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</si>
  <si>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</si>
  <si>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</si>
  <si>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</si>
  <si>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</si>
  <si>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</si>
  <si>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</si>
  <si>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</si>
  <si>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</si>
  <si>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</si>
  <si>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</si>
  <si>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</si>
  <si>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</si>
  <si>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</si>
  <si>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</si>
  <si>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</si>
  <si>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</si>
  <si>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</si>
  <si>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</si>
  <si>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</si>
  <si>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</si>
  <si>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</si>
  <si>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</si>
  <si>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</si>
  <si>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</si>
  <si>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</si>
  <si>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</si>
  <si>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</si>
  <si>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</si>
  <si>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</si>
  <si>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</si>
  <si>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</si>
  <si>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</si>
  <si>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</si>
  <si>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</si>
  <si>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</si>
  <si>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</si>
  <si>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</si>
  <si>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</si>
  <si>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</si>
  <si>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</si>
  <si>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</si>
  <si>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</si>
  <si>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</si>
  <si>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</si>
  <si>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</si>
  <si>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</si>
  <si>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</si>
  <si>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</si>
  <si>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</si>
  <si>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</si>
  <si>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</si>
  <si>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</si>
  <si>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</si>
  <si>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</si>
  <si>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</si>
  <si>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</si>
  <si>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</si>
  <si>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</si>
  <si>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</si>
  <si>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</si>
  <si>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</si>
  <si>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</si>
  <si>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</si>
  <si>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</si>
  <si>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</si>
  <si>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</si>
  <si>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</si>
  <si>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</si>
  <si>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</si>
  <si>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</si>
  <si>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</si>
  <si>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</si>
  <si>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</si>
  <si>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</si>
  <si>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</si>
  <si>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</si>
  <si>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</si>
  <si>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</si>
  <si>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</si>
  <si>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</si>
  <si>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</si>
  <si>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</si>
  <si>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</si>
  <si>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</si>
  <si>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</si>
  <si>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</si>
  <si>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</si>
  <si>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</si>
  <si>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</si>
  <si>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</si>
  <si>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</si>
  <si>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</si>
  <si>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</si>
  <si>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</si>
  <si>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</si>
  <si>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</si>
  <si>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</si>
  <si>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</si>
  <si>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</si>
  <si>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</si>
  <si>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</si>
  <si>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</si>
  <si>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</si>
  <si>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</si>
  <si>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</si>
  <si>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</si>
  <si>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</si>
  <si>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</si>
  <si>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</si>
  <si>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</si>
  <si>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</si>
  <si>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</si>
  <si>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</si>
  <si>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</si>
  <si>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</si>
  <si>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</si>
  <si>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</si>
  <si>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</si>
  <si>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</si>
  <si>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</si>
  <si>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</si>
  <si>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</si>
  <si>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</si>
  <si>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</si>
  <si>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</si>
  <si>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</si>
  <si>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</si>
  <si>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</si>
  <si>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</si>
  <si>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</si>
  <si>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</si>
  <si>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</si>
  <si>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</si>
  <si>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</si>
  <si>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</si>
  <si>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</si>
  <si>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</si>
  <si>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</si>
  <si>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</si>
  <si>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</si>
  <si>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</si>
  <si>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</si>
  <si>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</si>
  <si>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</si>
  <si>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</si>
  <si>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</si>
  <si>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</si>
  <si>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</si>
  <si>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</si>
  <si>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</si>
  <si>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</si>
  <si>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</si>
  <si>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</si>
  <si>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</si>
  <si>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</si>
  <si>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</si>
  <si>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</si>
  <si>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</si>
  <si>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</si>
  <si>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</si>
  <si>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</si>
  <si>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</si>
  <si>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</si>
  <si>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</si>
  <si>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</si>
  <si>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</si>
  <si>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</si>
  <si>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</si>
  <si>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</si>
  <si>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</si>
  <si>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</si>
  <si>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</si>
  <si>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</si>
  <si>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</si>
  <si>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</si>
  <si>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</si>
  <si>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</si>
  <si>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</si>
  <si>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</si>
  <si>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</si>
  <si>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</si>
  <si>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</si>
  <si>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</si>
  <si>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</si>
  <si>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</si>
  <si>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</si>
  <si>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</si>
  <si>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</si>
  <si>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</si>
  <si>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</si>
  <si>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</si>
  <si>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</si>
  <si>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</si>
  <si>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</si>
  <si>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</si>
  <si>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</si>
  <si>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</si>
  <si>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</si>
  <si>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</si>
  <si>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</si>
  <si>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</si>
  <si>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</si>
  <si>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</si>
  <si>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</si>
  <si>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</si>
  <si>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</si>
  <si>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</si>
  <si>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</si>
  <si>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</si>
  <si>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</si>
  <si>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</si>
  <si>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</si>
  <si>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</si>
  <si>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</si>
  <si>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</si>
  <si>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</si>
  <si>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</si>
  <si>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</si>
  <si>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</si>
  <si>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</si>
  <si>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</si>
  <si>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</si>
  <si>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</si>
  <si>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</si>
  <si>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</si>
  <si>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</si>
  <si>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</si>
  <si>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</si>
  <si>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</si>
  <si>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</si>
  <si>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</si>
  <si>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</si>
  <si>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</si>
  <si>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</si>
  <si>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</si>
  <si>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</si>
  <si>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</si>
  <si>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</si>
  <si>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</si>
  <si>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</si>
  <si>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</si>
  <si>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</si>
  <si>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</si>
  <si>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</si>
  <si>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</si>
  <si>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</si>
  <si>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</si>
  <si>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</si>
  <si>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</si>
  <si>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</si>
  <si>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</si>
  <si>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</si>
  <si>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</si>
  <si>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</si>
  <si>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</si>
  <si>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</si>
  <si>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</si>
  <si>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</si>
  <si>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</si>
  <si>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</si>
  <si>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</si>
  <si>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</si>
  <si>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</si>
  <si>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</si>
  <si>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</si>
  <si>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</si>
  <si>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</si>
  <si>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</si>
  <si>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</si>
  <si>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</si>
  <si>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</si>
  <si>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</si>
  <si>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</si>
  <si>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</si>
  <si>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</si>
  <si>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</si>
  <si>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</si>
  <si>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</si>
  <si>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</si>
  <si>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</si>
  <si>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</si>
  <si>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</si>
  <si>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</si>
  <si>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</si>
  <si>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</si>
  <si>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</si>
  <si>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</si>
  <si>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</si>
  <si>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</si>
  <si>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</si>
  <si>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</si>
  <si>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</si>
  <si>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</si>
  <si>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</si>
  <si>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</si>
  <si>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</si>
  <si>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</si>
  <si>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</si>
  <si>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</si>
  <si>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</si>
  <si>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</si>
  <si>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</si>
  <si>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</si>
  <si>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</si>
  <si>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</si>
  <si>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</si>
  <si>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</si>
  <si>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</si>
  <si>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</si>
  <si>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</si>
  <si>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</si>
  <si>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</si>
  <si>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</si>
  <si>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</si>
  <si>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</si>
  <si>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</si>
  <si>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</si>
  <si>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</si>
  <si>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</si>
  <si>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</si>
  <si>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</si>
  <si>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</si>
  <si>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</si>
  <si>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</si>
  <si>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</si>
  <si>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</si>
  <si>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</si>
  <si>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</si>
  <si>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</si>
  <si>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</si>
  <si>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</si>
  <si>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</si>
  <si>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</si>
  <si>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</si>
  <si>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</si>
  <si>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</si>
  <si>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</si>
  <si>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</si>
  <si>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</si>
  <si>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</si>
  <si>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</si>
  <si>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</si>
  <si>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</si>
  <si>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</si>
  <si>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</si>
  <si>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</si>
  <si>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</si>
  <si>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</si>
  <si>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</si>
  <si>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</si>
  <si>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</si>
  <si>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</si>
  <si>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</si>
  <si>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</si>
  <si>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</si>
  <si>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</si>
  <si>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</si>
  <si>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</si>
  <si>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</si>
  <si>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</si>
  <si>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</si>
  <si>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</si>
  <si>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</si>
  <si>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</si>
  <si>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</si>
  <si>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</si>
  <si>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</si>
  <si>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</si>
  <si>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</si>
  <si>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</si>
  <si>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</si>
  <si>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</si>
  <si>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</si>
  <si>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</si>
  <si>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</si>
  <si>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</si>
  <si>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</si>
  <si>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</si>
  <si>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</si>
  <si>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</si>
  <si>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</si>
  <si>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</si>
  <si>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</si>
  <si>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</si>
  <si>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</si>
  <si>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</si>
  <si>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</si>
  <si>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</si>
  <si>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</si>
  <si>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</si>
  <si>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</si>
  <si>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</si>
  <si>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</si>
  <si>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</si>
  <si>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</si>
  <si>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</si>
  <si>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</si>
  <si>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</si>
  <si>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</si>
  <si>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</si>
  <si>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</si>
  <si>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</si>
  <si>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</si>
  <si>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</si>
  <si>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</si>
  <si>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</si>
  <si>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</si>
  <si>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</si>
  <si>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</si>
  <si>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</si>
  <si>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</si>
  <si>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</si>
  <si>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</si>
  <si>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</si>
  <si>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</si>
  <si>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</si>
  <si>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</si>
  <si>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</si>
  <si>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</si>
  <si>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</si>
  <si>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</si>
  <si>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</si>
  <si>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</si>
  <si>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</si>
  <si>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</si>
  <si>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</si>
  <si>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</si>
  <si>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</si>
  <si>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</si>
  <si>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</si>
  <si>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</si>
  <si>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</si>
  <si>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</si>
  <si>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</si>
  <si>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</si>
  <si>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</si>
  <si>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</si>
  <si>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</si>
  <si>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</si>
  <si>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</si>
  <si>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</si>
  <si>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</si>
  <si>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</si>
  <si>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</si>
  <si>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</si>
  <si>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</si>
  <si>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</si>
  <si>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</si>
  <si>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</si>
  <si>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</si>
  <si>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</si>
  <si>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</si>
  <si>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</si>
  <si>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</si>
  <si>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</si>
  <si>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</si>
  <si>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</si>
  <si>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</si>
  <si>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</si>
  <si>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</si>
  <si>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</si>
  <si>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</si>
  <si>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</si>
  <si>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</si>
  <si>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</si>
  <si>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</si>
  <si>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</si>
  <si>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</si>
  <si>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</si>
  <si>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</si>
  <si>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</si>
  <si>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</si>
  <si>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</si>
  <si>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</si>
  <si>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</si>
  <si>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</si>
  <si>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</si>
  <si>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</si>
  <si>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</si>
  <si>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</si>
  <si>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</si>
  <si>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</si>
  <si>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</si>
  <si>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</si>
  <si>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</si>
  <si>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</si>
  <si>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</si>
  <si>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</si>
  <si>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</si>
  <si>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</si>
  <si>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</si>
  <si>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</si>
  <si>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</si>
  <si>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</si>
  <si>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</si>
  <si>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</si>
  <si>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</si>
  <si>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</si>
  <si>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</si>
  <si>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</si>
  <si>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</si>
  <si>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</si>
  <si>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</si>
  <si>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</si>
  <si>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</si>
  <si>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</si>
  <si>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</si>
  <si>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</si>
  <si>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</si>
  <si>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</si>
  <si>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</si>
  <si>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</si>
  <si>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</si>
  <si>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</si>
  <si>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</si>
  <si>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</si>
  <si>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</si>
  <si>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</si>
  <si>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</si>
  <si>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</si>
  <si>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</si>
  <si>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</si>
  <si>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</si>
  <si>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</si>
  <si>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</si>
  <si>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</si>
  <si>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</si>
  <si>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</si>
  <si>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</si>
  <si>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</si>
  <si>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</si>
  <si>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</si>
  <si>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</si>
  <si>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</si>
  <si>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</si>
  <si>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</si>
  <si>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</si>
  <si>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</si>
  <si>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</si>
  <si>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</si>
  <si>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</si>
  <si>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</si>
  <si>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</si>
  <si>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</si>
  <si>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</si>
  <si>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</si>
  <si>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</si>
  <si>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</si>
  <si>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</si>
  <si>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</si>
  <si>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</si>
  <si>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</si>
  <si>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</si>
  <si>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</si>
  <si>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</si>
  <si>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</si>
  <si>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</si>
  <si>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</si>
  <si>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</si>
  <si>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</si>
  <si>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</si>
  <si>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</si>
  <si>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</si>
  <si>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</si>
  <si>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</si>
  <si>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</si>
  <si>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</si>
  <si>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</si>
  <si>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</si>
  <si>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</si>
  <si>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</si>
  <si>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</si>
  <si>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</si>
  <si>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</si>
  <si>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</si>
  <si>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</si>
  <si>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</si>
  <si>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</si>
  <si>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</si>
  <si>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</si>
  <si>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</si>
  <si>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</si>
  <si>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</si>
  <si>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</si>
  <si>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</si>
  <si>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</si>
  <si>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</si>
  <si>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</si>
  <si>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</si>
  <si>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</si>
  <si>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</si>
  <si>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</si>
  <si>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</si>
  <si>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</si>
  <si>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</si>
  <si>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</si>
  <si>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</si>
  <si>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</si>
  <si>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</si>
  <si>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</si>
  <si>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</si>
  <si>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</si>
  <si>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</si>
  <si>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</si>
  <si>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</si>
  <si>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</si>
  <si>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</si>
  <si>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</si>
  <si>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</si>
  <si>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</si>
  <si>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</si>
  <si>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</si>
  <si>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</si>
  <si>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</si>
  <si>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</si>
  <si>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</si>
  <si>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</si>
  <si>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</si>
  <si>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</si>
  <si>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</si>
  <si>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</si>
  <si>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</si>
  <si>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</si>
  <si>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</si>
  <si>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</si>
  <si>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</si>
  <si>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</si>
  <si>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</si>
  <si>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</si>
  <si>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</si>
  <si>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</si>
  <si>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</si>
  <si>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</si>
  <si>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</si>
  <si>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</si>
  <si>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</si>
  <si>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</si>
  <si>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</si>
  <si>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</si>
  <si>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</si>
  <si>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</si>
  <si>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</si>
  <si>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</si>
  <si>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</si>
  <si>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</si>
  <si>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</si>
  <si>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</si>
  <si>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</si>
  <si>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</si>
  <si>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</si>
  <si>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</si>
  <si>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</si>
  <si>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</si>
  <si>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</si>
  <si>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</si>
  <si>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</si>
  <si>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</si>
  <si>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</si>
  <si>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</si>
  <si>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</si>
  <si>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</si>
  <si>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</si>
  <si>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</si>
  <si>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</si>
  <si>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</si>
  <si>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</si>
  <si>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</si>
  <si>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</si>
  <si>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</si>
  <si>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</si>
  <si>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</si>
  <si>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</si>
  <si>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</si>
  <si>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</si>
  <si>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</si>
  <si>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</si>
  <si>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</si>
  <si>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</si>
  <si>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</si>
  <si>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</si>
  <si>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</si>
  <si>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</si>
  <si>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</si>
  <si>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</si>
  <si>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</si>
  <si>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</si>
  <si>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</si>
  <si>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</si>
  <si>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</si>
  <si>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</si>
  <si>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</si>
  <si>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</si>
  <si>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</si>
  <si>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</si>
  <si>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</si>
  <si>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</si>
  <si>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</si>
  <si>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</si>
  <si>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</si>
  <si>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</si>
  <si>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</si>
  <si>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</si>
  <si>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</si>
  <si>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</si>
  <si>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</si>
  <si>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</si>
  <si>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</si>
  <si>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</si>
  <si>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</si>
  <si>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</si>
  <si>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</si>
  <si>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</si>
  <si>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</si>
  <si>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</si>
  <si>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</si>
  <si>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</si>
  <si>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</si>
  <si>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</si>
  <si>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</si>
  <si>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</si>
  <si>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</si>
  <si>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</si>
  <si>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</si>
  <si>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</si>
  <si>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</si>
  <si>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</si>
  <si>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</si>
  <si>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</si>
  <si>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</si>
  <si>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</si>
  <si>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</si>
  <si>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</si>
  <si>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</si>
  <si>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</si>
  <si>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</si>
  <si>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</si>
  <si>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</si>
  <si>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</si>
  <si>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</si>
  <si>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</si>
  <si>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</si>
  <si>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</si>
  <si>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</si>
  <si>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</si>
  <si>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</si>
  <si>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</si>
  <si>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</si>
  <si>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</si>
  <si>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</si>
  <si>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</si>
  <si>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</si>
  <si>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</si>
  <si>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</si>
  <si>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</si>
  <si>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</si>
  <si>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</si>
  <si>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</si>
  <si>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</si>
  <si>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</si>
  <si>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</si>
  <si>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</si>
  <si>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</si>
  <si>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</si>
  <si>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</si>
  <si>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</si>
  <si>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</si>
  <si>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</si>
  <si>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</si>
  <si>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</si>
  <si>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</si>
  <si>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</si>
  <si>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</si>
  <si>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</si>
  <si>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</si>
  <si>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</si>
  <si>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</si>
  <si>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</si>
  <si>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</si>
  <si>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</si>
  <si>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</si>
  <si>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</si>
  <si>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</si>
  <si>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</si>
  <si>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</si>
  <si>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</si>
  <si>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</si>
  <si>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</si>
  <si>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</si>
  <si>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</si>
  <si>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</si>
  <si>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</si>
  <si>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</si>
  <si>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</si>
  <si>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</si>
  <si>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</si>
  <si>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</si>
  <si>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</si>
  <si>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</si>
  <si>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</si>
  <si>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</si>
  <si>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</si>
  <si>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</si>
  <si>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</si>
  <si>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</si>
  <si>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</si>
  <si>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</si>
  <si>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</si>
  <si>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</si>
  <si>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</si>
  <si>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</si>
  <si>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</si>
  <si>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</si>
  <si>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</si>
  <si>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</si>
  <si>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</si>
  <si>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</si>
  <si>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</si>
  <si>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</si>
  <si>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</si>
  <si>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</si>
  <si>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</si>
  <si>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</si>
  <si>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</si>
  <si>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</si>
  <si>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</si>
  <si>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</si>
  <si>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</si>
  <si>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</si>
  <si>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</si>
  <si>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</si>
  <si>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</si>
  <si>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</si>
  <si>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</si>
  <si>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</si>
  <si>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</si>
  <si>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</si>
  <si>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</si>
  <si>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</si>
  <si>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</si>
  <si>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</si>
  <si>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</si>
  <si>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</si>
  <si>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</si>
  <si>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</si>
  <si>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</si>
  <si>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</si>
  <si>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</si>
  <si>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</si>
  <si>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</si>
  <si>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</si>
  <si>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</si>
  <si>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</si>
  <si>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</si>
  <si>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</si>
  <si>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</si>
  <si>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</si>
  <si>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</si>
  <si>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</si>
  <si>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</si>
  <si>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</si>
  <si>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</si>
  <si>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</si>
  <si>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</si>
  <si>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</si>
  <si>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</si>
  <si>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</si>
  <si>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</si>
  <si>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</si>
  <si>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</si>
  <si>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</si>
  <si>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</si>
  <si>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</si>
  <si>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</si>
  <si>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</si>
  <si>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</si>
  <si>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</si>
  <si>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</si>
  <si>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</si>
  <si>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</si>
  <si>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</si>
  <si>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</si>
  <si>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</si>
  <si>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</si>
  <si>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</si>
  <si>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</si>
  <si>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</si>
  <si>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</si>
  <si>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</si>
  <si>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</si>
  <si>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</si>
  <si>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</si>
  <si>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</si>
  <si>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</si>
  <si>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</si>
  <si>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</si>
  <si>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</si>
  <si>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</si>
  <si>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</si>
  <si>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</si>
  <si>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</si>
  <si>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</si>
  <si>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</si>
  <si>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</si>
  <si>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</si>
  <si>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</si>
  <si>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</si>
  <si>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</si>
  <si>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</si>
  <si>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</si>
  <si>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</si>
  <si>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</si>
  <si>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</si>
  <si>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</si>
  <si>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</si>
  <si>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</si>
  <si>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</si>
  <si>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</si>
  <si>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</si>
  <si>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</si>
  <si>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</si>
  <si>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</si>
  <si>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</si>
  <si>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</si>
  <si>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</si>
  <si>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</si>
  <si>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</si>
  <si>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</si>
  <si>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</si>
  <si>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</si>
  <si>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</si>
  <si>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</si>
  <si>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</si>
  <si>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</si>
  <si>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</si>
  <si>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</si>
  <si>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</si>
  <si>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</si>
  <si>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</si>
  <si>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</si>
  <si>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</si>
  <si>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</si>
  <si>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</si>
  <si>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</si>
  <si>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</si>
  <si>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</si>
  <si>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</si>
  <si>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</si>
  <si>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</si>
  <si>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</si>
  <si>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</si>
  <si>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</si>
  <si>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</si>
  <si>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</si>
  <si>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</si>
  <si>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</si>
  <si>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</si>
  <si>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</si>
  <si>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</si>
  <si>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</si>
  <si>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</si>
  <si>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</si>
  <si>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</si>
  <si>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</si>
  <si>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</si>
  <si>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</si>
  <si>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</si>
  <si>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</si>
  <si>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</si>
  <si>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</si>
  <si>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</si>
  <si>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</si>
  <si>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</si>
  <si>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</si>
  <si>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</si>
  <si>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</si>
  <si>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</si>
  <si>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</si>
  <si>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</si>
  <si>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</si>
  <si>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</si>
  <si>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</si>
  <si>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</si>
  <si>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</si>
  <si>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</si>
  <si>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</si>
  <si>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</si>
  <si>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</si>
  <si>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</si>
  <si>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</si>
  <si>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</si>
  <si>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</si>
  <si>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</si>
  <si>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</si>
  <si>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</si>
  <si>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</si>
  <si>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</si>
  <si>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</si>
  <si>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</si>
  <si>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</si>
  <si>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</si>
  <si>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</si>
  <si>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</si>
  <si>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</si>
  <si>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</si>
  <si>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</si>
  <si>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</si>
  <si>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</si>
  <si>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</si>
  <si>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</si>
  <si>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</si>
  <si>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</si>
  <si>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</si>
  <si>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</si>
  <si>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</si>
  <si>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</si>
  <si>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</si>
  <si>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</si>
  <si>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</si>
  <si>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</si>
  <si>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</si>
  <si>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</si>
  <si>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</si>
  <si>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</si>
  <si>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</si>
  <si>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</si>
  <si>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</si>
  <si>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</si>
  <si>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</si>
  <si>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</si>
  <si>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</si>
  <si>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</si>
  <si>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</si>
  <si>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</si>
  <si>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</si>
  <si>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</si>
  <si>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</si>
  <si>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</si>
  <si>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</si>
  <si>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</si>
  <si>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</si>
  <si>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</si>
  <si>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</si>
  <si>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</si>
  <si>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</si>
  <si>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</si>
  <si>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</si>
  <si>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</si>
  <si>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</si>
  <si>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</si>
  <si>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</si>
  <si>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</si>
  <si>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</si>
  <si>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</si>
  <si>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</si>
  <si>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</si>
  <si>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</si>
  <si>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</si>
  <si>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</si>
  <si>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</si>
  <si>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</si>
  <si>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</si>
  <si>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</si>
  <si>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</si>
  <si>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</si>
  <si>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</si>
  <si>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</si>
  <si>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</si>
  <si>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</si>
  <si>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</si>
  <si>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</si>
  <si>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</si>
  <si>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</si>
  <si>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</si>
  <si>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</si>
  <si>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</si>
  <si>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</si>
  <si>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</si>
  <si>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</si>
  <si>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</si>
  <si>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</si>
  <si>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</si>
  <si>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</si>
  <si>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</si>
  <si>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</si>
  <si>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</si>
  <si>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</si>
  <si>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</si>
  <si>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</si>
  <si>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</si>
  <si>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</si>
  <si>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</si>
  <si>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</si>
  <si>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</si>
  <si>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</si>
  <si>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</si>
  <si>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</si>
  <si>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</si>
  <si>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</si>
  <si>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</si>
  <si>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</si>
  <si>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</si>
  <si>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</si>
  <si>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</si>
  <si>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</si>
  <si>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</si>
  <si>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</si>
  <si>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</si>
  <si>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</si>
  <si>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</si>
  <si>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</si>
  <si>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</si>
  <si>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</si>
  <si>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</si>
  <si>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</si>
  <si>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</si>
  <si>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</si>
  <si>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</si>
  <si>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</si>
  <si>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</si>
  <si>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</si>
  <si>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</si>
  <si>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</si>
  <si>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</si>
  <si>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</si>
  <si>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</si>
  <si>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</si>
  <si>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</si>
  <si>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</si>
  <si>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</si>
  <si>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</si>
  <si>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</si>
  <si>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</si>
  <si>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</si>
  <si>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</si>
  <si>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</si>
  <si>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</si>
  <si>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</si>
  <si>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</si>
  <si>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</si>
  <si>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</si>
  <si>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</si>
  <si>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</si>
  <si>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</si>
  <si>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</si>
  <si>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</si>
  <si>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</si>
  <si>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</si>
  <si>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</si>
  <si>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</si>
  <si>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</si>
  <si>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</si>
  <si>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</si>
  <si>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</si>
  <si>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</si>
  <si>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</si>
  <si>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</si>
  <si>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</si>
  <si>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</si>
  <si>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</si>
  <si>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</si>
  <si>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</si>
  <si>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</si>
  <si>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</si>
  <si>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</si>
  <si>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</si>
  <si>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</si>
  <si>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</si>
  <si>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</si>
  <si>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</si>
  <si>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</si>
  <si>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</si>
  <si>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</si>
  <si>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</si>
  <si>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</si>
  <si>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</si>
  <si>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</si>
  <si>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</si>
  <si>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</si>
  <si>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</si>
  <si>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</si>
  <si>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</si>
  <si>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</si>
  <si>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</si>
  <si>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</si>
  <si>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</si>
  <si>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</si>
  <si>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</si>
  <si>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</si>
  <si>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</si>
  <si>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</si>
  <si>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</si>
  <si>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</si>
  <si>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</si>
  <si>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</si>
  <si>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</si>
  <si>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</si>
  <si>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</si>
  <si>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</si>
  <si>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</si>
  <si>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</si>
  <si>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</si>
  <si>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</si>
  <si>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</si>
  <si>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</si>
  <si>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</si>
  <si>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</si>
  <si>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</si>
  <si>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</si>
  <si>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</si>
  <si>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</si>
  <si>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</si>
  <si>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</si>
  <si>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</si>
  <si>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</si>
  <si>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</si>
  <si>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</si>
  <si>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</si>
  <si>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</si>
  <si>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</si>
  <si>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</si>
  <si>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</si>
  <si>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</si>
  <si>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</si>
  <si>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</si>
  <si>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</si>
  <si>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</si>
  <si>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</si>
  <si>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</si>
  <si>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</si>
  <si>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</si>
  <si>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</si>
  <si>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</si>
  <si>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</si>
  <si>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</si>
  <si>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</si>
  <si>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</si>
  <si>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</si>
  <si>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</si>
  <si>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</si>
  <si>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</si>
  <si>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</si>
  <si>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</si>
  <si>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</si>
  <si>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</si>
  <si>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</si>
  <si>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</si>
  <si>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</si>
  <si>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</si>
  <si>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</si>
  <si>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</si>
  <si>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</si>
  <si>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</si>
  <si>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</si>
  <si>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</si>
  <si>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</si>
  <si>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</si>
  <si>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</si>
  <si>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</si>
  <si>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</si>
  <si>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</si>
  <si>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</si>
  <si>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</si>
  <si>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</si>
  <si>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</si>
  <si>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</si>
  <si>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</si>
  <si>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</si>
  <si>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</si>
  <si>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</si>
  <si>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</si>
  <si>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</si>
  <si>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</si>
  <si>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</si>
  <si>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</si>
  <si>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</si>
  <si>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</si>
  <si>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</si>
  <si>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</si>
  <si>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</si>
  <si>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</si>
  <si>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</si>
  <si>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</si>
  <si>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</si>
  <si>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</si>
  <si>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</si>
  <si>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</si>
  <si>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</si>
  <si>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</si>
  <si>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</si>
  <si>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</si>
  <si>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</si>
  <si>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</si>
  <si>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</si>
  <si>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</si>
  <si>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</si>
  <si>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</si>
  <si>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</si>
  <si>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</si>
  <si>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</si>
  <si>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</si>
  <si>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</si>
  <si>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</si>
  <si>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</si>
  <si>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</si>
  <si>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</si>
  <si>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</si>
  <si>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</si>
  <si>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</si>
  <si>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</si>
  <si>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</si>
  <si>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</si>
  <si>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</si>
  <si>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</si>
  <si>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</si>
  <si>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</si>
  <si>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</si>
  <si>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</si>
  <si>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</si>
  <si>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</si>
  <si>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</si>
  <si>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</si>
  <si>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</si>
  <si>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</si>
  <si>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</si>
  <si>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</si>
  <si>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</si>
  <si>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</si>
  <si>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</si>
  <si>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</si>
  <si>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</si>
  <si>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</si>
  <si>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</si>
  <si>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</si>
  <si>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</si>
  <si>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</si>
  <si>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</si>
  <si>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</si>
  <si>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</si>
  <si>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</si>
  <si>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</si>
  <si>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</si>
  <si>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</si>
  <si>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</si>
  <si>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</si>
  <si>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</si>
  <si>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</si>
  <si>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</si>
  <si>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</si>
  <si>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</si>
  <si>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</si>
  <si>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</si>
  <si>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</si>
  <si>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</si>
  <si>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</si>
  <si>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</si>
  <si>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</si>
  <si>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</si>
  <si>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</si>
  <si>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</si>
  <si>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</si>
  <si>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</si>
  <si>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</si>
  <si>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</si>
  <si>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</si>
  <si>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</si>
  <si>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</si>
  <si>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</si>
  <si>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</si>
  <si>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</si>
  <si>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</si>
  <si>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</si>
  <si>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</si>
  <si>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</si>
  <si>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</si>
  <si>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</si>
  <si>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</si>
  <si>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</si>
  <si>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</si>
  <si>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</si>
  <si>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</si>
  <si>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</si>
  <si>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</si>
  <si>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</si>
  <si>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</si>
  <si>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</si>
  <si>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</si>
  <si>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</si>
  <si>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</si>
  <si>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</si>
  <si>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</si>
  <si>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</si>
  <si>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</si>
  <si>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</si>
  <si>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</si>
  <si>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</si>
  <si>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</si>
  <si>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</si>
  <si>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</si>
  <si>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</si>
  <si>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</si>
  <si>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</si>
  <si>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</si>
  <si>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</si>
  <si>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</si>
  <si>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</si>
  <si>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</si>
  <si>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</si>
  <si>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</si>
  <si>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</si>
  <si>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</si>
  <si>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</si>
  <si>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</si>
  <si>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</si>
  <si>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</si>
  <si>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</si>
  <si>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</si>
  <si>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</si>
  <si>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</si>
  <si>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</si>
  <si>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</si>
  <si>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</si>
  <si>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</si>
  <si>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</si>
  <si>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</si>
  <si>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</si>
  <si>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</si>
  <si>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</si>
  <si>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</si>
  <si>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</si>
  <si>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</si>
  <si>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</si>
  <si>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</si>
  <si>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</si>
  <si>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</si>
  <si>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</si>
  <si>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</si>
  <si>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</si>
  <si>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</si>
  <si>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</si>
  <si>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</si>
  <si>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</si>
  <si>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</si>
  <si>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</si>
  <si>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</si>
  <si>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</si>
  <si>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</si>
  <si>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</si>
  <si>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</si>
  <si>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</si>
  <si>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</si>
  <si>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</si>
  <si>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</si>
  <si>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</si>
  <si>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</si>
  <si>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</si>
  <si>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</si>
  <si>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</si>
  <si>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</si>
  <si>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</si>
  <si>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</si>
  <si>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</si>
  <si>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</si>
  <si>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</si>
  <si>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</si>
  <si>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</si>
  <si>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</si>
  <si>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</si>
  <si>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</si>
  <si>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</si>
  <si>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</si>
  <si>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</si>
  <si>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</si>
  <si>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</si>
  <si>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</si>
  <si>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</si>
  <si>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</si>
  <si>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</si>
  <si>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</si>
  <si>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</si>
  <si>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</si>
  <si>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</si>
  <si>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</si>
  <si>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</si>
  <si>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</si>
  <si>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</si>
  <si>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</si>
  <si>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</si>
  <si>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</si>
  <si>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</si>
  <si>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</si>
  <si>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</si>
  <si>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</si>
  <si>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</si>
  <si>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</si>
  <si>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</si>
  <si>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</si>
  <si>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</si>
  <si>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</si>
  <si>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</si>
  <si>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</si>
  <si>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</si>
  <si>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</si>
  <si>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</si>
  <si>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</si>
  <si>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</si>
  <si>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</si>
  <si>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</si>
  <si>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</si>
  <si>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</si>
  <si>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</si>
  <si>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</si>
  <si>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</si>
  <si>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</si>
  <si>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</si>
  <si>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</si>
  <si>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</si>
  <si>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</si>
  <si>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</si>
  <si>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</si>
  <si>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</si>
  <si>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</si>
  <si>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</si>
  <si>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</si>
  <si>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</si>
  <si>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</si>
  <si>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</si>
  <si>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</si>
  <si>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</si>
  <si>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</si>
  <si>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</si>
  <si>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</si>
  <si>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</si>
  <si>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</si>
  <si>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</si>
  <si>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</si>
  <si>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</si>
  <si>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</si>
  <si>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</si>
  <si>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</si>
  <si>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</si>
  <si>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</si>
  <si>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</si>
  <si>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</si>
  <si>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</si>
  <si>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</si>
  <si>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</si>
  <si>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</si>
  <si>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</si>
  <si>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</si>
  <si>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</si>
  <si>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</si>
  <si>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</si>
  <si>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</si>
  <si>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</si>
  <si>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</si>
  <si>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</si>
  <si>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</si>
  <si>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</si>
  <si>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</si>
  <si>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</si>
  <si>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</si>
  <si>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</si>
  <si>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</si>
  <si>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</si>
  <si>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</si>
  <si>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</si>
  <si>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</si>
  <si>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</si>
  <si>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</si>
  <si>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</si>
  <si>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</si>
  <si>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</si>
  <si>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</si>
  <si>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</si>
  <si>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</si>
  <si>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</si>
  <si>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</si>
  <si>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</si>
  <si>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</si>
  <si>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</si>
  <si>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</si>
  <si>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</si>
  <si>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</si>
  <si>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</si>
  <si>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</si>
  <si>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</si>
  <si>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</si>
  <si>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</si>
  <si>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</si>
  <si>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</si>
  <si>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</si>
  <si>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</si>
  <si>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</si>
  <si>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</si>
  <si>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</si>
  <si>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</si>
  <si>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</si>
  <si>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</si>
  <si>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</si>
  <si>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</si>
  <si>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</si>
  <si>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</si>
  <si>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</si>
  <si>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</si>
  <si>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</si>
  <si>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</si>
  <si>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</si>
  <si>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</si>
  <si>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</si>
  <si>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</si>
  <si>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</si>
  <si>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</si>
  <si>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</si>
  <si>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</si>
  <si>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</si>
  <si>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</si>
  <si>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</si>
  <si>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</si>
  <si>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</si>
  <si>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</si>
  <si>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</si>
  <si>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</si>
  <si>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</si>
  <si>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</si>
  <si>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</si>
  <si>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</si>
  <si>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</si>
  <si>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</si>
  <si>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</si>
  <si>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</si>
  <si>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</si>
  <si>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</si>
  <si>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</si>
  <si>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</si>
  <si>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</si>
  <si>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</si>
  <si>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</si>
  <si>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</si>
  <si>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</si>
  <si>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</si>
  <si>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</si>
  <si>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</si>
  <si>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</si>
  <si>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</si>
  <si>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</si>
  <si>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</si>
  <si>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</si>
  <si>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</si>
  <si>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</si>
  <si>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</si>
  <si>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</si>
  <si>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</si>
  <si>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</si>
  <si>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</si>
  <si>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</si>
  <si>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</si>
  <si>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</si>
  <si>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</si>
  <si>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</si>
  <si>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</si>
  <si>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</si>
  <si>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</si>
  <si>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</si>
  <si>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</si>
  <si>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</si>
  <si>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</si>
  <si>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</si>
  <si>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</si>
  <si>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</si>
  <si>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</si>
  <si>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</si>
  <si>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</si>
  <si>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</si>
  <si>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</si>
  <si>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</si>
  <si>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</si>
  <si>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</si>
  <si>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</si>
  <si>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</si>
  <si>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</si>
  <si>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</si>
  <si>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</si>
  <si>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</si>
  <si>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</si>
  <si>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</si>
  <si>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</si>
  <si>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</si>
  <si>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</si>
  <si>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</si>
  <si>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</si>
  <si>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</si>
  <si>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</si>
  <si>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</si>
  <si>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</si>
  <si>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</si>
  <si>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</si>
  <si>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</si>
  <si>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</si>
  <si>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</si>
  <si>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</si>
  <si>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</si>
  <si>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</si>
  <si>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</si>
  <si>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</si>
  <si>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</si>
  <si>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</si>
  <si>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</si>
  <si>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</si>
  <si>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</si>
  <si>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</si>
  <si>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</si>
  <si>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</si>
  <si>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</si>
  <si>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</si>
  <si>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</si>
  <si>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</si>
  <si>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</si>
  <si>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</si>
  <si>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</si>
  <si>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</si>
  <si>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</si>
  <si>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</si>
  <si>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</si>
  <si>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</si>
  <si>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</si>
  <si>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</si>
  <si>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</si>
  <si>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</si>
  <si>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</si>
  <si>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</si>
  <si>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</si>
  <si>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</si>
  <si>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</si>
  <si>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</si>
  <si>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</si>
  <si>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</si>
  <si>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</si>
  <si>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</si>
  <si>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</si>
  <si>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</si>
  <si>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</si>
  <si>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</si>
  <si>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</si>
  <si>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</si>
  <si>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</si>
  <si>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</si>
  <si>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</si>
  <si>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</si>
  <si>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</si>
  <si>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</si>
  <si>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</si>
  <si>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</si>
  <si>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</si>
  <si>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</si>
  <si>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</si>
  <si>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</si>
  <si>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</si>
  <si>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</si>
  <si>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</si>
  <si>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</si>
  <si>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</si>
  <si>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</si>
  <si>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</si>
  <si>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</si>
  <si>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</si>
  <si>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</si>
  <si>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</si>
  <si>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</si>
  <si>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</si>
  <si>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</si>
  <si>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</si>
  <si>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</si>
  <si>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</si>
  <si>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</si>
  <si>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</si>
  <si>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</si>
  <si>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</si>
  <si>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</si>
  <si>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</si>
  <si>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</si>
  <si>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</si>
  <si>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</si>
  <si>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</si>
  <si>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</si>
  <si>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</si>
  <si>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</si>
  <si>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</si>
  <si>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</si>
  <si>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</si>
  <si>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</si>
  <si>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</si>
  <si>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</si>
  <si>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</si>
  <si>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</si>
  <si>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</si>
  <si>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</si>
  <si>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</si>
  <si>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</si>
  <si>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</si>
  <si>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</si>
  <si>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</si>
  <si>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</si>
  <si>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</si>
  <si>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</si>
  <si>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</si>
  <si>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</si>
  <si>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</si>
  <si>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</si>
  <si>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</si>
  <si>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</si>
  <si>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</si>
  <si>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</si>
  <si>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</si>
  <si>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</si>
  <si>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</si>
  <si>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</si>
  <si>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</si>
  <si>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</si>
  <si>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</si>
  <si>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</si>
  <si>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</si>
  <si>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</si>
  <si>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</si>
  <si>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</si>
  <si>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</si>
  <si>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</si>
  <si>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</si>
  <si>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</si>
  <si>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</si>
  <si>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</si>
  <si>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</si>
  <si>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</si>
  <si>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</si>
  <si>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</si>
  <si>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</si>
  <si>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</si>
  <si>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</si>
  <si>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</si>
  <si>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</si>
  <si>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</si>
  <si>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</si>
  <si>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</si>
  <si>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</si>
  <si>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</si>
  <si>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</si>
  <si>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</si>
  <si>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</si>
  <si>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</si>
  <si>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</si>
  <si>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</si>
  <si>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</si>
  <si>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</si>
  <si>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</si>
  <si>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</si>
  <si>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</si>
  <si>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</si>
  <si>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</si>
  <si>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</si>
  <si>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</si>
  <si>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</si>
  <si>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</si>
  <si>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</si>
  <si>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</si>
  <si>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</si>
  <si>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</si>
  <si>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</si>
  <si>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</si>
  <si>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</si>
  <si>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</si>
  <si>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</si>
  <si>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</si>
  <si>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</si>
  <si>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</si>
  <si>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</si>
  <si>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</si>
  <si>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</si>
  <si>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</si>
  <si>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</si>
  <si>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</si>
  <si>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</si>
  <si>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</si>
  <si>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</si>
  <si>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</si>
  <si>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</si>
  <si>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</si>
  <si>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</si>
  <si>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</si>
  <si>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</si>
  <si>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</si>
  <si>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</si>
  <si>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</si>
  <si>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</si>
  <si>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</si>
  <si>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</si>
  <si>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</si>
  <si>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</si>
  <si>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</si>
  <si>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</si>
  <si>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</si>
  <si>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</si>
  <si>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</si>
  <si>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</si>
  <si>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</si>
  <si>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</si>
  <si>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</si>
  <si>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</si>
  <si>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</si>
  <si>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</si>
  <si>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</si>
  <si>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</si>
  <si>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</si>
  <si>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</si>
  <si>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</si>
  <si>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</si>
  <si>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</si>
  <si>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</si>
  <si>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</si>
  <si>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</si>
  <si>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</si>
  <si>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</si>
  <si>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</si>
  <si>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</si>
  <si>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</si>
  <si>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</si>
  <si>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</si>
  <si>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</si>
  <si>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</si>
  <si>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</si>
  <si>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</si>
  <si>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</si>
  <si>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</si>
  <si>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</si>
  <si>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</si>
  <si>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</si>
  <si>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</si>
  <si>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</si>
  <si>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</si>
  <si>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</si>
  <si>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</si>
  <si>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</si>
  <si>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</si>
  <si>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</si>
  <si>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</si>
  <si>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</si>
  <si>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</si>
  <si>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</si>
  <si>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</si>
  <si>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</si>
  <si>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</si>
  <si>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</si>
  <si>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</si>
  <si>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</si>
  <si>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</si>
  <si>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</si>
  <si>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</si>
  <si>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</si>
  <si>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</si>
  <si>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</si>
  <si>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</si>
  <si>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</si>
  <si>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</si>
  <si>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</si>
  <si>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</si>
  <si>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</si>
  <si>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</si>
  <si>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</si>
  <si>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</si>
  <si>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</si>
  <si>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</si>
  <si>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</si>
  <si>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</si>
  <si>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</si>
  <si>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</si>
  <si>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</si>
  <si>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</si>
  <si>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</si>
  <si>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</si>
  <si>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</si>
  <si>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</si>
  <si>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</si>
  <si>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</si>
  <si>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</si>
  <si>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</si>
  <si>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</si>
  <si>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</si>
  <si>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</si>
  <si>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</si>
  <si>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</si>
  <si>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</si>
  <si>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</si>
  <si>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</si>
  <si>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</si>
  <si>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</si>
  <si>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</si>
  <si>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</si>
  <si>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</si>
  <si>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</si>
  <si>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</si>
  <si>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</si>
  <si>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</si>
  <si>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</si>
  <si>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</si>
  <si>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</si>
  <si>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</si>
  <si>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</si>
  <si>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</si>
  <si>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</si>
  <si>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</si>
  <si>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</si>
  <si>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</si>
  <si>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</si>
  <si>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</si>
  <si>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</si>
  <si>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</si>
  <si>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</si>
  <si>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</si>
  <si>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</si>
  <si>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</si>
  <si>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</si>
  <si>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</si>
  <si>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</si>
  <si>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</si>
  <si>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</si>
  <si>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</si>
  <si>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</si>
  <si>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</si>
  <si>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</si>
  <si>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</si>
  <si>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</si>
  <si>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</si>
  <si>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</si>
  <si>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</si>
  <si>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</si>
  <si>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</si>
  <si>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</si>
  <si>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</si>
  <si>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</si>
  <si>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</si>
  <si>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</si>
  <si>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</si>
  <si>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</si>
  <si>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</si>
  <si>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</si>
  <si>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</si>
  <si>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</si>
  <si>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</si>
  <si>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</si>
  <si>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</si>
  <si>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</si>
  <si>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</si>
  <si>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</si>
  <si>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</si>
  <si>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</si>
  <si>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</si>
  <si>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</si>
  <si>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</si>
  <si>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</si>
  <si>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</si>
  <si>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</si>
  <si>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</si>
  <si>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</si>
  <si>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</si>
  <si>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</si>
  <si>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</si>
  <si>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</si>
  <si>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</si>
  <si>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</si>
  <si>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</si>
  <si>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</si>
  <si>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</si>
  <si>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</si>
  <si>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</si>
  <si>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</si>
  <si>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</si>
  <si>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</si>
  <si>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</si>
  <si>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</si>
  <si>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</si>
  <si>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</si>
  <si>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</si>
  <si>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</si>
  <si>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</si>
  <si>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</si>
  <si>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</si>
  <si>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</si>
  <si>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</si>
  <si>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</si>
  <si>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</si>
  <si>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</si>
  <si>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</si>
  <si>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</si>
  <si>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</si>
  <si>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</si>
  <si>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</si>
  <si>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</si>
  <si>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</si>
  <si>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</si>
  <si>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</si>
  <si>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</si>
  <si>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</si>
  <si>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</si>
  <si>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</si>
  <si>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</si>
  <si>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</si>
  <si>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</si>
  <si>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</si>
  <si>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</si>
  <si>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</si>
  <si>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</si>
  <si>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</si>
  <si>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</si>
  <si>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</si>
  <si>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</si>
  <si>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</si>
  <si>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</si>
  <si>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</si>
  <si>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</si>
  <si>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</si>
  <si>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</si>
  <si>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</si>
  <si>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</si>
  <si>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</si>
  <si>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</si>
  <si>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</si>
  <si>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</si>
  <si>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</si>
  <si>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</si>
  <si>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</si>
  <si>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</si>
  <si>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</si>
  <si>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</si>
  <si>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</si>
  <si>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</si>
  <si>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</si>
  <si>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</si>
  <si>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</si>
  <si>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</si>
  <si>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</si>
  <si>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</si>
  <si>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</si>
  <si>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</si>
  <si>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</si>
  <si>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</si>
  <si>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</si>
  <si>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</si>
  <si>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</si>
  <si>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</si>
  <si>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</si>
  <si>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</si>
  <si>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</si>
  <si>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</si>
  <si>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</si>
  <si>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</si>
  <si>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</si>
  <si>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</si>
  <si>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</si>
  <si>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</si>
  <si>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</si>
  <si>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</si>
  <si>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</si>
  <si>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</si>
  <si>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</si>
  <si>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</si>
  <si>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</si>
  <si>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</si>
  <si>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</si>
  <si>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</si>
  <si>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</si>
  <si>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</si>
  <si>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</si>
  <si>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</si>
  <si>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</si>
  <si>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</si>
  <si>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</si>
  <si>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</si>
  <si>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</si>
  <si>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</si>
  <si>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</si>
  <si>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</si>
  <si>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</si>
  <si>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</si>
  <si>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</si>
  <si>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</si>
  <si>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</si>
  <si>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</si>
  <si>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</si>
  <si>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</si>
  <si>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</si>
  <si>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</si>
  <si>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</si>
  <si>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</si>
  <si>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</si>
  <si>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</si>
  <si>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</si>
  <si>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</si>
  <si>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</si>
  <si>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</si>
  <si>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</si>
  <si>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</si>
  <si>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</si>
  <si>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</si>
  <si>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</si>
  <si>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</si>
  <si>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</si>
  <si>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</si>
  <si>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</si>
  <si>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</si>
  <si>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</si>
  <si>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</si>
  <si>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</si>
  <si>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</si>
  <si>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</si>
  <si>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</si>
  <si>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</si>
  <si>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</si>
  <si>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</si>
  <si>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</si>
  <si>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</si>
  <si>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</si>
  <si>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</si>
  <si>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</si>
  <si>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</si>
  <si>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</si>
  <si>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</si>
  <si>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</si>
  <si>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</si>
  <si>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</si>
  <si>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</si>
  <si>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</si>
  <si>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</si>
  <si>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</si>
  <si>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</si>
  <si>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</si>
  <si>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</si>
  <si>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</si>
  <si>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</si>
  <si>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</si>
  <si>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</si>
  <si>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</si>
  <si>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</si>
  <si>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</si>
  <si>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</si>
  <si>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</si>
  <si>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</si>
  <si>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</si>
  <si>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</si>
  <si>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</si>
  <si>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</si>
  <si>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</si>
  <si>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</si>
  <si>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</si>
  <si>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</si>
  <si>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</si>
  <si>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</si>
  <si>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</si>
  <si>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</si>
  <si>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</si>
  <si>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</si>
  <si>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</si>
  <si>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</si>
  <si>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</si>
  <si>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</si>
  <si>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</si>
  <si>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</si>
  <si>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</si>
  <si>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</si>
  <si>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</si>
  <si>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</si>
  <si>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</si>
  <si>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</si>
  <si>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</si>
  <si>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</si>
  <si>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</si>
  <si>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</si>
  <si>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</si>
  <si>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</si>
  <si>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</si>
  <si>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</si>
  <si>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</si>
  <si>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</si>
  <si>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</si>
  <si>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</si>
  <si>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</si>
  <si>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</si>
  <si>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</si>
  <si>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</si>
  <si>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</si>
  <si>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</si>
  <si>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</si>
  <si>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</si>
  <si>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</si>
  <si>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</si>
  <si>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</si>
  <si>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</si>
  <si>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</si>
  <si>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</si>
  <si>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</si>
  <si>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</si>
  <si>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</si>
  <si>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</si>
  <si>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</si>
  <si>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</si>
  <si>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</si>
  <si>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</si>
  <si>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</si>
  <si>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</si>
  <si>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</si>
  <si>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</si>
  <si>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</si>
  <si>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</si>
  <si>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</si>
  <si>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</si>
  <si>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</si>
  <si>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</si>
  <si>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</si>
  <si>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</si>
  <si>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</si>
  <si>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</si>
  <si>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</si>
  <si>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</si>
  <si>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</si>
  <si>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</si>
  <si>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</si>
  <si>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</si>
  <si>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</si>
  <si>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</si>
  <si>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</si>
  <si>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</si>
  <si>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</si>
  <si>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</si>
  <si>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</si>
  <si>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</si>
  <si>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</si>
  <si>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</si>
  <si>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</si>
  <si>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</si>
  <si>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</si>
  <si>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</si>
  <si>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</si>
  <si>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</si>
  <si>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</si>
  <si>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</si>
  <si>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</si>
  <si>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</si>
  <si>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</si>
  <si>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</si>
  <si>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</si>
  <si>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</si>
  <si>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</si>
  <si>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</si>
  <si>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</si>
  <si>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</si>
  <si>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</si>
  <si>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</si>
  <si>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</si>
  <si>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</si>
  <si>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</si>
  <si>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</si>
  <si>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</si>
  <si>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</si>
  <si>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</si>
  <si>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</si>
  <si>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</si>
  <si>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</si>
  <si>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</si>
  <si>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</si>
  <si>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</si>
  <si>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</si>
  <si>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</si>
  <si>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</si>
  <si>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</si>
  <si>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</si>
  <si>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</si>
  <si>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</si>
  <si>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</si>
  <si>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</si>
  <si>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</si>
  <si>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</si>
  <si>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</si>
  <si>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</si>
  <si>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</si>
  <si>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</si>
  <si>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</si>
  <si>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</si>
  <si>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</si>
  <si>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</si>
  <si>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</si>
  <si>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</si>
  <si>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</si>
  <si>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</si>
  <si>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</si>
  <si>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</si>
  <si>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</si>
  <si>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</si>
  <si>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</si>
  <si>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</si>
  <si>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</si>
  <si>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</si>
  <si>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</si>
  <si>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</si>
  <si>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</si>
  <si>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</si>
  <si>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</si>
  <si>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</si>
  <si>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</si>
  <si>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</si>
  <si>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</si>
  <si>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</si>
  <si>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</si>
  <si>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</si>
  <si>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</si>
  <si>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</si>
  <si>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</si>
  <si>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</si>
  <si>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</si>
  <si>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</si>
  <si>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</si>
  <si>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</si>
  <si>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</si>
  <si>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</si>
  <si>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</si>
  <si>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</si>
  <si>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</si>
  <si>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</si>
  <si>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</si>
  <si>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</si>
  <si>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</si>
  <si>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</si>
  <si>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</si>
  <si>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</si>
  <si>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</si>
  <si>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</si>
  <si>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</si>
  <si>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</si>
  <si>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</si>
  <si>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</si>
  <si>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</si>
  <si>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</si>
  <si>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</si>
  <si>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</si>
  <si>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</si>
  <si>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</si>
  <si>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</si>
  <si>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</si>
  <si>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</si>
  <si>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</si>
  <si>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</si>
  <si>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</si>
  <si>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</si>
  <si>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</si>
  <si>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</si>
  <si>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</si>
  <si>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</si>
  <si>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</si>
  <si>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</si>
  <si>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</si>
  <si>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</si>
  <si>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</si>
  <si>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</si>
  <si>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</si>
  <si>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</si>
  <si>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</si>
  <si>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</si>
  <si>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</si>
  <si>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</si>
  <si>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</si>
  <si>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</si>
  <si>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</si>
  <si>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</si>
  <si>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</si>
  <si>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</si>
  <si>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</si>
  <si>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</si>
  <si>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</si>
  <si>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</si>
  <si>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</si>
  <si>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</si>
  <si>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</si>
  <si>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</si>
  <si>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</si>
  <si>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</si>
  <si>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</si>
  <si>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</si>
  <si>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</si>
  <si>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</si>
  <si>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</si>
  <si>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</si>
  <si>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</si>
  <si>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</si>
  <si>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</si>
  <si>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</si>
  <si>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</si>
  <si>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</si>
  <si>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</si>
  <si>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</si>
  <si>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</si>
  <si>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</si>
  <si>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</si>
  <si>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</si>
  <si>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</si>
  <si>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</si>
  <si>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</si>
  <si>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</si>
  <si>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</si>
  <si>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</si>
  <si>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</si>
  <si>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</si>
  <si>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</si>
  <si>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</si>
  <si>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</si>
  <si>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</si>
  <si>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</si>
  <si>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</si>
  <si>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</si>
  <si>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</si>
  <si>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</si>
  <si>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</si>
  <si>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</si>
  <si>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</si>
  <si>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</si>
  <si>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</si>
  <si>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</si>
  <si>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</si>
  <si>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</si>
  <si>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</si>
  <si>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</si>
  <si>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</si>
  <si>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</si>
  <si>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</si>
  <si>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</si>
  <si>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</si>
  <si>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</si>
  <si>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</si>
  <si>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</si>
  <si>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</si>
  <si>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</si>
  <si>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</si>
  <si>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</si>
  <si>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</si>
  <si>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</si>
  <si>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</si>
  <si>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</si>
  <si>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</si>
  <si>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</si>
  <si>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</si>
  <si>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</si>
  <si>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</si>
  <si>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</si>
  <si>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</si>
  <si>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</si>
  <si>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</si>
  <si>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</si>
  <si>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</si>
  <si>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</si>
  <si>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</si>
  <si>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</si>
  <si>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</si>
  <si>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</si>
  <si>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</si>
  <si>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</si>
  <si>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</si>
  <si>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</si>
  <si>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</si>
  <si>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</si>
  <si>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</si>
  <si>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</si>
  <si>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</si>
  <si>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</si>
  <si>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</si>
  <si>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</si>
  <si>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</si>
  <si>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</si>
  <si>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</si>
  <si>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</si>
  <si>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</si>
  <si>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</si>
  <si>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</si>
  <si>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</si>
  <si>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</si>
  <si>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</si>
  <si>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</si>
  <si>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</si>
  <si>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</si>
  <si>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</si>
  <si>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</si>
  <si>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</si>
  <si>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</si>
  <si>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</si>
  <si>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</si>
  <si>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</si>
  <si>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</si>
  <si>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</si>
  <si>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</si>
  <si>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</si>
  <si>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</si>
  <si>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</si>
  <si>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</si>
  <si>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</si>
  <si>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</si>
  <si>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</si>
  <si>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</si>
  <si>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</si>
  <si>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</si>
  <si>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</si>
  <si>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</si>
  <si>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</si>
  <si>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</si>
  <si>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</si>
  <si>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</si>
  <si>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</si>
  <si>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</si>
  <si>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</si>
  <si>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</si>
  <si>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</si>
  <si>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</si>
  <si>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</si>
  <si>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</si>
  <si>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</si>
  <si>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</si>
  <si>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</si>
  <si>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</si>
  <si>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</si>
  <si>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</si>
  <si>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</si>
  <si>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</si>
  <si>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</si>
  <si>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</si>
  <si>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</si>
  <si>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</si>
  <si>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</si>
  <si>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</si>
  <si>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</si>
  <si>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</si>
  <si>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</si>
  <si>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</si>
  <si>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</si>
  <si>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</si>
  <si>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</si>
  <si>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</si>
  <si>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</si>
  <si>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</si>
  <si>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</si>
  <si>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</si>
  <si>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</si>
  <si>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</si>
  <si>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</si>
  <si>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</si>
  <si>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</si>
  <si>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</si>
  <si>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</si>
  <si>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</si>
  <si>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</si>
  <si>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</si>
  <si>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</si>
  <si>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</si>
  <si>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</si>
  <si>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</si>
  <si>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</si>
  <si>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</si>
  <si>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</si>
  <si>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</si>
  <si>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</si>
  <si>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</si>
  <si>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</si>
  <si>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</si>
  <si>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</si>
  <si>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</si>
  <si>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</si>
  <si>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</si>
  <si>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</si>
  <si>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</si>
  <si>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</si>
  <si>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</si>
  <si>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</si>
  <si>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</si>
  <si>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</si>
  <si>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</si>
  <si>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</si>
  <si>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</si>
  <si>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</si>
  <si>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</si>
  <si>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</si>
  <si>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</si>
  <si>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</si>
  <si>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</si>
  <si>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</si>
  <si>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</si>
  <si>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</si>
  <si>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</si>
  <si>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</si>
  <si>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</si>
  <si>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</si>
  <si>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</si>
  <si>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</si>
  <si>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</si>
  <si>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</si>
  <si>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</si>
  <si>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</si>
  <si>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</si>
  <si>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</si>
  <si>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</si>
  <si>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</si>
  <si>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</si>
  <si>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</si>
  <si>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</si>
  <si>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</si>
  <si>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</si>
  <si>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</si>
  <si>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</si>
  <si>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</si>
  <si>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</si>
  <si>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</si>
  <si>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</si>
  <si>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</si>
  <si>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</si>
  <si>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</si>
  <si>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</si>
  <si>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</si>
  <si>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</si>
  <si>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</si>
  <si>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</si>
  <si>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</si>
  <si>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</si>
  <si>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</si>
  <si>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</si>
  <si>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</si>
  <si>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</si>
  <si>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</si>
  <si>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</si>
  <si>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</si>
  <si>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</si>
  <si>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</si>
  <si>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</si>
  <si>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</si>
  <si>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</si>
  <si>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</si>
  <si>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</si>
  <si>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</si>
  <si>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</si>
  <si>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</si>
  <si>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</si>
  <si>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</si>
  <si>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</si>
  <si>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</si>
  <si>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</si>
  <si>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</si>
  <si>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</si>
  <si>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</si>
  <si>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</si>
  <si>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</si>
  <si>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</si>
  <si>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</si>
  <si>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</si>
  <si>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</si>
  <si>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</si>
  <si>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</si>
  <si>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</si>
  <si>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</si>
  <si>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</si>
  <si>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</si>
  <si>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</si>
  <si>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</si>
  <si>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</si>
  <si>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</si>
  <si>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</si>
  <si>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</si>
  <si>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</si>
  <si>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</si>
  <si>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</si>
  <si>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</si>
  <si>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</si>
  <si>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</si>
  <si>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</si>
  <si>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</si>
  <si>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</si>
  <si>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</si>
  <si>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</si>
  <si>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</si>
  <si>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</si>
  <si>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</si>
  <si>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</si>
  <si>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</si>
  <si>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</si>
  <si>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</si>
  <si>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</si>
  <si>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</si>
  <si>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</si>
  <si>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</si>
  <si>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</si>
  <si>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</si>
  <si>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</si>
  <si>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</si>
  <si>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</si>
  <si>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</si>
  <si>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</si>
  <si>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</si>
  <si>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</si>
  <si>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</si>
  <si>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</si>
  <si>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</si>
  <si>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</si>
  <si>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</si>
  <si>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</si>
  <si>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</si>
  <si>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</si>
  <si>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</si>
  <si>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</si>
  <si>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</si>
  <si>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</si>
  <si>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</si>
  <si>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</si>
  <si>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</si>
  <si>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</si>
  <si>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</si>
  <si>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</si>
  <si>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</si>
  <si>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</si>
  <si>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</si>
  <si>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</si>
  <si>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</si>
  <si>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</si>
  <si>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</si>
  <si>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</si>
  <si>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</si>
  <si>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</si>
  <si>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</si>
  <si>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</si>
  <si>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</si>
  <si>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</si>
  <si>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</si>
  <si>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</si>
  <si>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</si>
  <si>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</si>
  <si>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</si>
  <si>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</si>
  <si>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</si>
  <si>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</si>
  <si>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</si>
  <si>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</si>
  <si>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</si>
  <si>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</si>
  <si>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</si>
  <si>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</si>
  <si>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</si>
  <si>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</si>
  <si>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</si>
  <si>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</si>
  <si>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</si>
  <si>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</si>
  <si>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</si>
  <si>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</si>
  <si>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</si>
  <si>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</si>
  <si>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</si>
  <si>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</si>
  <si>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</si>
  <si>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</si>
  <si>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</si>
  <si>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</si>
  <si>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</si>
  <si>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</si>
  <si>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</si>
  <si>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</si>
  <si>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</si>
  <si>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</si>
  <si>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</si>
  <si>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</si>
  <si>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</si>
  <si>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</si>
  <si>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</si>
  <si>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</si>
  <si>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</si>
  <si>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</si>
  <si>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</si>
  <si>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</si>
  <si>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</si>
  <si>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</si>
  <si>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</si>
  <si>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</si>
  <si>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</si>
  <si>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</si>
  <si>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</si>
  <si>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</si>
  <si>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</si>
  <si>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</si>
  <si>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</si>
  <si>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</si>
  <si>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</si>
  <si>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</si>
  <si>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</si>
  <si>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</si>
  <si>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</si>
  <si>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</si>
  <si>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</si>
  <si>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</si>
  <si>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</si>
  <si>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</si>
  <si>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</si>
  <si>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</si>
  <si>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</si>
  <si>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</si>
  <si>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</si>
  <si>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</si>
  <si>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</si>
  <si>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</si>
  <si>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</si>
  <si>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</si>
  <si>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</si>
  <si>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</si>
  <si>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</si>
  <si>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</si>
  <si>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</si>
  <si>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</si>
  <si>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</si>
  <si>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</si>
  <si>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</si>
  <si>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</si>
  <si>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</si>
  <si>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</si>
  <si>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</si>
  <si>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</si>
  <si>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</si>
  <si>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</si>
  <si>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</si>
  <si>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</si>
  <si>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</si>
  <si>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</si>
  <si>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</si>
  <si>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</si>
  <si>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</si>
  <si>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</si>
  <si>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</si>
  <si>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</si>
  <si>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</si>
  <si>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</si>
  <si>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</si>
  <si>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</si>
  <si>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</si>
  <si>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</si>
  <si>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</si>
  <si>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</si>
  <si>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</si>
  <si>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</si>
  <si>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</si>
  <si>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</si>
  <si>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</si>
  <si>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</si>
  <si>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</si>
  <si>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</si>
  <si>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</si>
  <si>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</si>
  <si>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</si>
  <si>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</si>
  <si>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</si>
  <si>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</si>
  <si>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</si>
  <si>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</si>
  <si>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</si>
  <si>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</si>
  <si>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</si>
  <si>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</si>
  <si>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</si>
  <si>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</si>
  <si>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</si>
  <si>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</si>
  <si>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</si>
  <si>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</si>
  <si>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</si>
  <si>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</si>
  <si>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</si>
  <si>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</si>
  <si>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</si>
  <si>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</si>
  <si>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</si>
  <si>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</si>
  <si>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</si>
  <si>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</si>
  <si>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</si>
  <si>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</si>
  <si>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</si>
  <si>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</si>
  <si>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</si>
  <si>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</si>
  <si>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</si>
  <si>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</si>
  <si>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</si>
  <si>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</si>
  <si>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</si>
  <si>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</si>
  <si>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</si>
  <si>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</si>
  <si>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</si>
  <si>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</si>
  <si>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</si>
  <si>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</si>
  <si>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</si>
  <si>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</si>
  <si>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</si>
  <si>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</si>
  <si>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</si>
  <si>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</si>
  <si>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</si>
  <si>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</si>
  <si>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</si>
  <si>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</si>
  <si>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</si>
  <si>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</si>
  <si>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</si>
  <si>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</si>
  <si>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</si>
  <si>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</si>
  <si>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</si>
  <si>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</si>
  <si>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</si>
  <si>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</si>
  <si>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</si>
  <si>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</si>
  <si>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</si>
  <si>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</si>
  <si>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</si>
  <si>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</si>
  <si>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</si>
  <si>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</si>
  <si>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</si>
  <si>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</si>
  <si>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</si>
  <si>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</si>
  <si>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</si>
  <si>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</si>
  <si>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</si>
  <si>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</si>
  <si>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</si>
  <si>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</si>
  <si>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</si>
  <si>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</si>
  <si>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</si>
  <si>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</si>
  <si>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</si>
  <si>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</si>
  <si>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</si>
  <si>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</si>
  <si>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</si>
  <si>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</si>
  <si>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</si>
  <si>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</si>
  <si>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</si>
  <si>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</si>
  <si>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</si>
  <si>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</si>
  <si>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</si>
  <si>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</si>
  <si>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</si>
  <si>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</si>
  <si>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</si>
  <si>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</si>
  <si>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</si>
  <si>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</si>
  <si>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</si>
  <si>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</si>
  <si>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</si>
  <si>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</si>
  <si>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</si>
  <si>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</si>
  <si>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</si>
  <si>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</si>
  <si>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</si>
  <si>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</si>
  <si>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</si>
  <si>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</si>
  <si>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</si>
  <si>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</si>
  <si>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</si>
  <si>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</si>
  <si>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</si>
  <si>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</si>
  <si>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</si>
  <si>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</si>
  <si>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</si>
  <si>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</si>
  <si>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</si>
  <si>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</si>
  <si>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</si>
  <si>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</si>
  <si>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</si>
  <si>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</si>
  <si>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</si>
  <si>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</si>
  <si>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</si>
  <si>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</si>
  <si>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</si>
  <si>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</si>
  <si>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</si>
  <si>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</si>
  <si>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</si>
  <si>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</si>
  <si>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</si>
  <si>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</si>
  <si>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</si>
  <si>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</si>
  <si>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</si>
  <si>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</si>
  <si>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</si>
  <si>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</si>
  <si>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</si>
  <si>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</si>
  <si>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</si>
  <si>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</si>
  <si>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</si>
  <si>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</si>
  <si>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</si>
  <si>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</si>
  <si>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</si>
  <si>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</si>
  <si>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</si>
  <si>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</si>
  <si>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</si>
  <si>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</si>
  <si>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</si>
  <si>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</si>
  <si>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</si>
  <si>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</si>
  <si>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</si>
  <si>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</si>
  <si>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</si>
  <si>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</si>
  <si>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</si>
  <si>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</si>
  <si>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</si>
  <si>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</si>
  <si>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</si>
  <si>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</si>
  <si>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</si>
  <si>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</si>
  <si>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</si>
  <si>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</si>
  <si>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</si>
  <si>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</si>
  <si>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</si>
  <si>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</si>
  <si>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</si>
  <si>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</si>
  <si>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</si>
  <si>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</si>
  <si>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</si>
  <si>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</si>
  <si>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</si>
  <si>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</si>
  <si>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</si>
  <si>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</si>
  <si>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</si>
  <si>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</si>
  <si>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</si>
  <si>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</si>
  <si>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</si>
  <si>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</si>
  <si>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</si>
  <si>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</si>
  <si>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</si>
  <si>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</si>
  <si>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</si>
  <si>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</si>
  <si>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</si>
  <si>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</si>
  <si>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</si>
  <si>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</si>
  <si>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</si>
  <si>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</si>
  <si>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</si>
  <si>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</si>
  <si>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</si>
  <si>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</si>
  <si>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</si>
  <si>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</si>
  <si>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</si>
  <si>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</si>
  <si>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</si>
  <si>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</si>
  <si>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</si>
  <si>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</si>
  <si>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</si>
  <si>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</si>
  <si>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</si>
  <si>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</si>
  <si>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</si>
  <si>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</si>
  <si>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</si>
  <si>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</si>
  <si>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</si>
  <si>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</si>
  <si>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</si>
  <si>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</si>
  <si>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</si>
  <si>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</si>
  <si>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</si>
  <si>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</si>
  <si>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</si>
  <si>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</si>
  <si>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</si>
  <si>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</si>
  <si>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</si>
  <si>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</si>
  <si>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</si>
  <si>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</si>
  <si>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</si>
  <si>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</si>
  <si>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</si>
  <si>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</si>
  <si>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</si>
  <si>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</si>
  <si>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</si>
  <si>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</si>
  <si>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</si>
  <si>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</si>
  <si>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</si>
  <si>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</si>
  <si>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</si>
  <si>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</si>
  <si>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</si>
  <si>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</si>
  <si>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</si>
  <si>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</si>
  <si>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</si>
  <si>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</si>
  <si>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</si>
  <si>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</si>
  <si>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</si>
  <si>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</si>
  <si>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</si>
  <si>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</si>
  <si>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</si>
  <si>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</si>
  <si>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</si>
  <si>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</si>
  <si>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</si>
  <si>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</si>
  <si>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</si>
  <si>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</si>
  <si>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</si>
  <si>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</si>
  <si>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</si>
  <si>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</si>
  <si>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</si>
  <si>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</si>
  <si>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</si>
  <si>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</si>
  <si>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</si>
  <si>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</si>
  <si>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</si>
  <si>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</si>
  <si>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</si>
  <si>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</si>
  <si>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</si>
  <si>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</si>
  <si>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</si>
  <si>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</si>
  <si>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</si>
  <si>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</si>
  <si>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</si>
  <si>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</si>
  <si>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</si>
  <si>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</si>
  <si>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</si>
  <si>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</si>
  <si>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</si>
  <si>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</si>
  <si>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</si>
  <si>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</si>
  <si>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</si>
  <si>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</si>
  <si>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</si>
  <si>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</si>
  <si>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</si>
  <si>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</si>
  <si>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</si>
  <si>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</si>
  <si>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</si>
  <si>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</si>
  <si>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</si>
  <si>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</si>
  <si>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</si>
  <si>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</si>
  <si>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</si>
  <si>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</si>
  <si>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</si>
  <si>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</si>
  <si>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</si>
  <si>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</si>
  <si>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</si>
  <si>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</si>
  <si>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</si>
  <si>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</si>
  <si>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</si>
  <si>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</si>
  <si>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</si>
  <si>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</si>
  <si>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</si>
  <si>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</si>
  <si>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</si>
  <si>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</si>
  <si>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</si>
  <si>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</si>
  <si>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</si>
  <si>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</si>
  <si>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</si>
  <si>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</si>
  <si>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</si>
  <si>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</si>
  <si>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</si>
  <si>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</si>
  <si>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</si>
  <si>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</si>
  <si>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</si>
  <si>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</si>
  <si>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</si>
  <si>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</si>
  <si>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</si>
  <si>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</si>
  <si>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</si>
  <si>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</si>
  <si>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</si>
  <si>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</si>
  <si>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</si>
  <si>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</si>
  <si>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</si>
  <si>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</si>
  <si>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</si>
  <si>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</si>
  <si>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</si>
  <si>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</si>
  <si>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</si>
  <si>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</si>
  <si>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</si>
  <si>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</si>
  <si>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</si>
  <si>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</si>
  <si>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</si>
  <si>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</si>
  <si>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</si>
  <si>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</si>
  <si>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</si>
  <si>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</si>
  <si>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</si>
  <si>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</si>
  <si>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</si>
  <si>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</si>
  <si>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</si>
  <si>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</si>
  <si>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</si>
  <si>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</si>
  <si>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</si>
  <si>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</si>
  <si>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</si>
  <si>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</si>
  <si>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</si>
  <si>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</si>
  <si>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</si>
  <si>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</si>
  <si>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</si>
  <si>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</si>
  <si>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</si>
  <si>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</si>
  <si>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</si>
  <si>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</si>
  <si>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</si>
  <si>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</si>
  <si>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</si>
  <si>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</si>
  <si>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</si>
  <si>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</si>
  <si>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</si>
  <si>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</si>
  <si>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</si>
  <si>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</si>
  <si>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</si>
  <si>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</si>
  <si>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</si>
  <si>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</si>
  <si>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</si>
  <si>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</si>
  <si>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</si>
  <si>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</si>
  <si>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</si>
  <si>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</si>
  <si>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</si>
  <si>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</si>
  <si>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</si>
  <si>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</si>
  <si>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</si>
  <si>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</si>
  <si>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</si>
  <si>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</si>
  <si>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</si>
  <si>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</si>
  <si>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</si>
  <si>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</si>
  <si>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</si>
  <si>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</si>
  <si>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</si>
  <si>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</si>
  <si>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</si>
  <si>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</si>
  <si>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</si>
  <si>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</si>
  <si>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</si>
  <si>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</si>
  <si>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</si>
  <si>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</si>
  <si>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</si>
  <si>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</si>
  <si>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</si>
  <si>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</si>
  <si>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</si>
  <si>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</si>
  <si>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</si>
  <si>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</si>
  <si>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</si>
  <si>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</si>
  <si>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</si>
  <si>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</si>
  <si>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</si>
  <si>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</si>
  <si>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</si>
  <si>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</si>
  <si>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</si>
  <si>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</si>
  <si>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</si>
  <si>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</si>
  <si>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</si>
  <si>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</si>
  <si>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</si>
  <si>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</si>
  <si>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</si>
  <si>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</si>
  <si>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</si>
  <si>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</si>
  <si>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</si>
  <si>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</si>
  <si>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</si>
  <si>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</si>
  <si>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</si>
  <si>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</si>
  <si>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</si>
  <si>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</si>
  <si>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</si>
  <si>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</si>
  <si>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</si>
  <si>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</si>
  <si>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</si>
  <si>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</si>
  <si>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</si>
  <si>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</si>
  <si>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</si>
  <si>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</si>
  <si>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</si>
  <si>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</si>
  <si>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</si>
  <si>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</si>
  <si>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</si>
  <si>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</si>
  <si>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</si>
  <si>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</si>
  <si>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</si>
  <si>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</si>
  <si>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</si>
  <si>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</si>
  <si>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</si>
  <si>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</si>
  <si>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</si>
  <si>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</si>
  <si>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</si>
  <si>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</si>
  <si>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</si>
  <si>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</si>
  <si>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</si>
  <si>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</si>
  <si>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</si>
  <si>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</si>
  <si>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</si>
  <si>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</si>
  <si>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</si>
  <si>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</si>
  <si>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</si>
  <si>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</si>
  <si>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</si>
  <si>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</si>
  <si>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</si>
  <si>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</si>
  <si>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</si>
  <si>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</si>
  <si>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</si>
  <si>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</si>
  <si>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</si>
  <si>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</si>
  <si>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</si>
  <si>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</si>
  <si>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</si>
  <si>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</si>
  <si>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</si>
  <si>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</si>
  <si>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</si>
  <si>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</si>
  <si>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</si>
  <si>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</si>
  <si>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</si>
  <si>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</si>
  <si>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</si>
  <si>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</si>
  <si>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</si>
  <si>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</si>
  <si>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</si>
  <si>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</si>
  <si>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</si>
  <si>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</si>
  <si>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</si>
  <si>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</si>
  <si>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</si>
  <si>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</si>
  <si>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</si>
  <si>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</si>
  <si>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</si>
  <si>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</si>
  <si>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</si>
  <si>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</si>
  <si>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</si>
  <si>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</si>
  <si>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</si>
  <si>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</si>
  <si>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</si>
  <si>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</si>
  <si>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</si>
  <si>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</si>
  <si>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</si>
  <si>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</si>
  <si>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</si>
  <si>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</si>
  <si>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</si>
  <si>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</si>
  <si>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</si>
  <si>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</si>
  <si>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</si>
  <si>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</si>
  <si>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</si>
  <si>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</si>
  <si>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</si>
  <si>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</si>
  <si>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</si>
  <si>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</si>
  <si>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</si>
  <si>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</si>
  <si>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</si>
  <si>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</si>
  <si>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</si>
  <si>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</si>
  <si>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</si>
  <si>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</si>
  <si>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</si>
  <si>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</si>
  <si>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</si>
  <si>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</si>
  <si>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</si>
  <si>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</si>
  <si>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</si>
  <si>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</si>
  <si>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</si>
  <si>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</si>
  <si>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</si>
  <si>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</si>
  <si>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</si>
  <si>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</si>
  <si>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</si>
  <si>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</si>
  <si>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</si>
  <si>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</si>
  <si>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</si>
  <si>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</si>
  <si>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</si>
  <si>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</si>
  <si>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</si>
  <si>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</si>
  <si>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</si>
  <si>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</si>
  <si>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</si>
  <si>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</si>
  <si>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</si>
  <si>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</si>
  <si>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</si>
  <si>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</si>
  <si>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</si>
  <si>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</si>
  <si>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</si>
  <si>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</si>
  <si>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</si>
  <si>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</si>
  <si>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</si>
  <si>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</si>
  <si>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</si>
  <si>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</si>
  <si>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</si>
  <si>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</si>
  <si>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</si>
  <si>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</si>
  <si>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</si>
  <si>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</si>
  <si>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</si>
  <si>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</si>
  <si>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</si>
  <si>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</si>
  <si>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</si>
  <si>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</si>
  <si>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</si>
  <si>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</si>
  <si>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</si>
  <si>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</si>
  <si>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</si>
  <si>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</si>
  <si>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</si>
  <si>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</si>
  <si>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</si>
  <si>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</si>
  <si>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</si>
  <si>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</si>
  <si>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</si>
  <si>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</si>
  <si>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</si>
  <si>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</si>
  <si>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</si>
  <si>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</si>
  <si>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</si>
  <si>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</si>
  <si>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</si>
  <si>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</si>
  <si>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</si>
  <si>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</si>
  <si>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</si>
  <si>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</si>
  <si>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</si>
  <si>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</si>
  <si>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</si>
  <si>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</si>
  <si>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</si>
  <si>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</si>
  <si>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</si>
  <si>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</si>
  <si>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</si>
  <si>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</si>
  <si>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</si>
  <si>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</si>
  <si>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</si>
  <si>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</si>
  <si>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</si>
  <si>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</si>
  <si>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</si>
  <si>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</si>
  <si>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</si>
  <si>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</si>
  <si>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</si>
  <si>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</si>
  <si>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</si>
  <si>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</si>
  <si>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</si>
  <si>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</si>
  <si>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</si>
  <si>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</si>
  <si>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</si>
  <si>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</si>
  <si>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</si>
  <si>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</si>
  <si>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</si>
  <si>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</si>
  <si>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</si>
  <si>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</si>
  <si>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</si>
  <si>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</si>
  <si>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</si>
  <si>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</si>
  <si>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</si>
  <si>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</si>
  <si>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</si>
  <si>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</si>
  <si>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</si>
  <si>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</si>
  <si>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</si>
  <si>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</si>
  <si>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</si>
  <si>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</si>
  <si>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</si>
  <si>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</si>
  <si>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</si>
  <si>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</si>
  <si>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</si>
  <si>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</si>
  <si>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</si>
  <si>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</si>
  <si>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</si>
  <si>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</si>
  <si>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</si>
  <si>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</si>
  <si>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</si>
  <si>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</si>
  <si>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</si>
  <si>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</si>
  <si>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</si>
  <si>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</si>
  <si>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</si>
  <si>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</si>
  <si>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</si>
  <si>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</si>
  <si>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</si>
  <si>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</si>
  <si>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</si>
  <si>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</si>
  <si>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</si>
  <si>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</si>
  <si>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</si>
  <si>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</si>
  <si>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</si>
  <si>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</si>
  <si>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</si>
  <si>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</si>
  <si>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</si>
  <si>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</si>
  <si>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</si>
  <si>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</si>
  <si>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</si>
  <si>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</si>
  <si>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</si>
  <si>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</si>
  <si>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</si>
  <si>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</si>
  <si>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</si>
  <si>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</si>
  <si>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</si>
  <si>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</si>
  <si>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</si>
  <si>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</si>
  <si>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</si>
  <si>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</si>
  <si>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</si>
  <si>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</si>
  <si>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</si>
  <si>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</si>
  <si>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</si>
  <si>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</si>
  <si>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</si>
  <si>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</si>
  <si>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</si>
  <si>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</si>
  <si>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</si>
  <si>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</si>
  <si>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</si>
  <si>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</si>
  <si>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</si>
  <si>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</si>
  <si>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</si>
  <si>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</si>
  <si>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</si>
  <si>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</si>
  <si>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</si>
  <si>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</si>
  <si>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</si>
  <si>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</si>
  <si>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</si>
  <si>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</si>
  <si>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</si>
  <si>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</si>
  <si>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</si>
  <si>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</si>
  <si>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</si>
  <si>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</si>
  <si>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</si>
  <si>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</si>
  <si>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</si>
  <si>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</si>
  <si>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</si>
  <si>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</si>
  <si>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</si>
  <si>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</si>
  <si>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</si>
  <si>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</si>
  <si>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</si>
  <si>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</si>
  <si>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</si>
  <si>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</si>
  <si>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</si>
  <si>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</si>
  <si>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</si>
  <si>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</si>
  <si>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</si>
  <si>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</si>
  <si>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</si>
  <si>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</si>
  <si>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</si>
  <si>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</si>
  <si>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</si>
  <si>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</si>
  <si>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</si>
  <si>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</si>
  <si>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</si>
  <si>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</si>
  <si>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</si>
  <si>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</si>
  <si>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</si>
  <si>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</si>
  <si>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</si>
  <si>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</si>
  <si>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</si>
  <si>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</si>
  <si>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</si>
  <si>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</si>
  <si>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</si>
  <si>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</si>
  <si>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</si>
  <si>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</si>
  <si>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</si>
  <si>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</si>
  <si>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</si>
  <si>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</si>
  <si>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</si>
  <si>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</si>
  <si>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</si>
  <si>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</si>
  <si>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</si>
  <si>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</si>
  <si>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</si>
  <si>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</si>
  <si>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</si>
  <si>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</si>
  <si>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</si>
  <si>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</si>
  <si>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</si>
  <si>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</si>
  <si>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</si>
  <si>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</si>
  <si>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</si>
  <si>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</si>
  <si>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</si>
  <si>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</si>
  <si>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</si>
  <si>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</si>
  <si>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</si>
  <si>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</si>
  <si>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</si>
  <si>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</si>
  <si>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</si>
  <si>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</si>
  <si>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</si>
  <si>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</si>
  <si>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</si>
  <si>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</si>
  <si>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</si>
  <si>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</si>
  <si>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</si>
  <si>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</si>
  <si>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</si>
  <si>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</si>
  <si>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</si>
  <si>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</si>
  <si>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</si>
  <si>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</si>
  <si>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</si>
  <si>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</si>
  <si>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</si>
  <si>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</si>
  <si>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</si>
  <si>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</si>
  <si>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</si>
  <si>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</si>
  <si>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</si>
  <si>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</si>
  <si>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</si>
  <si>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</si>
  <si>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</si>
  <si>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</si>
  <si>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</si>
  <si>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</si>
  <si>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</si>
  <si>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</si>
  <si>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</si>
  <si>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</si>
  <si>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</si>
  <si>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</si>
  <si>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</si>
  <si>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</si>
  <si>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</si>
  <si>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</si>
  <si>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</si>
  <si>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</si>
  <si>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</si>
  <si>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</si>
  <si>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</si>
  <si>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</si>
  <si>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</si>
  <si>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</si>
  <si>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</si>
  <si>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</si>
  <si>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</si>
  <si>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</si>
  <si>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</si>
  <si>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</si>
  <si>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</si>
  <si>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</si>
  <si>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</si>
  <si>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</si>
  <si>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</si>
  <si>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</si>
  <si>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</si>
  <si>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</si>
  <si>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</si>
  <si>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</si>
  <si>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</si>
  <si>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</si>
  <si>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</si>
  <si>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</si>
  <si>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</si>
  <si>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</si>
  <si>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</si>
  <si>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</si>
  <si>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</si>
  <si>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</si>
  <si>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</si>
  <si>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</si>
  <si>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</si>
  <si>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</si>
  <si>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</si>
  <si>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</si>
  <si>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</si>
  <si>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</si>
  <si>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</si>
  <si>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</si>
  <si>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</si>
  <si>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</si>
  <si>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</si>
  <si>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</si>
  <si>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</si>
  <si>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</si>
  <si>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</si>
  <si>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</si>
  <si>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</si>
  <si>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</si>
  <si>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</si>
  <si>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</si>
  <si>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</si>
  <si>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</si>
  <si>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</si>
  <si>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</si>
  <si>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</si>
  <si>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</si>
  <si>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</si>
  <si>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</si>
  <si>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</si>
  <si>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</si>
  <si>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</si>
  <si>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</si>
  <si>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</si>
  <si>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</si>
  <si>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</si>
  <si>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</si>
  <si>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</si>
  <si>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</si>
  <si>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</si>
  <si>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</si>
  <si>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</si>
  <si>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</si>
  <si>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</si>
  <si>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</si>
  <si>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</si>
  <si>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</si>
  <si>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</si>
  <si>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</si>
  <si>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</si>
  <si>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</si>
  <si>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</si>
  <si>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</si>
  <si>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</si>
  <si>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</si>
  <si>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</si>
  <si>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</si>
  <si>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</si>
  <si>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</si>
  <si>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</si>
  <si>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</si>
  <si>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</si>
  <si>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</si>
  <si>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</si>
  <si>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</si>
  <si>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</si>
  <si>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</si>
  <si>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</si>
  <si>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</si>
  <si>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</si>
  <si>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</si>
  <si>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</si>
  <si>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</si>
  <si>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</si>
  <si>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</si>
  <si>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</si>
  <si>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</si>
  <si>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</si>
  <si>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</si>
  <si>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</si>
  <si>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</si>
  <si>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</si>
  <si>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</si>
  <si>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</si>
  <si>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</si>
  <si>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</si>
  <si>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</si>
  <si>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</si>
  <si>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</si>
  <si>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</si>
  <si>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</si>
  <si>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</si>
  <si>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</si>
  <si>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</si>
  <si>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</si>
  <si>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</si>
  <si>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</si>
  <si>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</si>
  <si>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</si>
  <si>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</si>
  <si>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</si>
  <si>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</si>
  <si>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</si>
  <si>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</si>
  <si>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</si>
  <si>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</si>
  <si>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</si>
  <si>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</si>
  <si>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</si>
  <si>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</si>
  <si>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</si>
  <si>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</si>
  <si>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</si>
  <si>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</si>
  <si>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</si>
  <si>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</si>
  <si>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</si>
  <si>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</si>
  <si>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</si>
  <si>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</si>
  <si>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</si>
  <si>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</si>
  <si>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</si>
  <si>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</si>
  <si>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</si>
  <si>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</si>
  <si>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</si>
  <si>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</si>
  <si>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</si>
  <si>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</si>
  <si>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</si>
  <si>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</si>
  <si>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</si>
  <si>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</si>
  <si>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</si>
  <si>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</si>
  <si>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</si>
  <si>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</si>
  <si>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</si>
  <si>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</si>
  <si>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</si>
  <si>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</si>
  <si>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</si>
  <si>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</si>
  <si>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</si>
  <si>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</si>
  <si>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</si>
  <si>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</si>
  <si>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</si>
  <si>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</si>
  <si>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</si>
  <si>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</si>
  <si>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</si>
  <si>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</si>
  <si>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</si>
  <si>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</si>
  <si>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</si>
  <si>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</si>
  <si>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</si>
  <si>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</si>
  <si>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</si>
  <si>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</si>
  <si>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</si>
  <si>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</si>
  <si>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</si>
  <si>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</si>
  <si>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</si>
  <si>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</si>
  <si>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</si>
  <si>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</si>
  <si>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</si>
  <si>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</si>
  <si>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</si>
  <si>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</si>
  <si>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</si>
  <si>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</si>
  <si>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</si>
  <si>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</si>
  <si>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</si>
  <si>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</si>
  <si>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</si>
  <si>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</si>
  <si>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</si>
  <si>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</si>
  <si>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</si>
  <si>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</si>
  <si>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</si>
  <si>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</si>
  <si>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</si>
  <si>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</si>
  <si>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</si>
  <si>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</si>
  <si>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</si>
  <si>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</si>
  <si>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</si>
  <si>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</si>
  <si>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</si>
  <si>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</si>
  <si>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</si>
  <si>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</si>
  <si>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</si>
  <si>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</si>
  <si>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</si>
  <si>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</si>
  <si>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</si>
  <si>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</si>
  <si>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</si>
  <si>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</si>
  <si>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</si>
  <si>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</si>
  <si>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</si>
  <si>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</si>
  <si>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</si>
  <si>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</si>
  <si>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</si>
  <si>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</si>
  <si>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</si>
  <si>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</si>
  <si>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</si>
  <si>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</si>
  <si>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</si>
  <si>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</si>
  <si>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</si>
  <si>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</si>
  <si>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</si>
  <si>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</si>
  <si>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</si>
  <si>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</si>
  <si>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</si>
  <si>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</si>
  <si>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</si>
  <si>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</si>
  <si>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</si>
  <si>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</si>
  <si>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</si>
  <si>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</si>
  <si>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</si>
  <si>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</si>
  <si>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</si>
  <si>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</si>
  <si>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</si>
  <si>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</si>
  <si>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</si>
  <si>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</si>
  <si>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</si>
  <si>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</si>
  <si>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</si>
  <si>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</si>
  <si>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</si>
  <si>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</si>
  <si>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</si>
  <si>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</si>
  <si>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</si>
  <si>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</si>
  <si>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</si>
  <si>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</si>
  <si>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</si>
  <si>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</si>
  <si>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</si>
  <si>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</si>
  <si>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</si>
  <si>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</si>
  <si>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</si>
  <si>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</si>
  <si>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</si>
  <si>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</si>
  <si>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</si>
  <si>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</si>
  <si>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</si>
  <si>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</si>
  <si>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</si>
  <si>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</si>
  <si>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</si>
  <si>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</si>
  <si>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</si>
  <si>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</si>
  <si>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</si>
  <si>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</si>
  <si>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</si>
  <si>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</si>
  <si>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</si>
  <si>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</si>
  <si>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</si>
  <si>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</si>
  <si>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</si>
  <si>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</si>
  <si>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</si>
  <si>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</si>
  <si>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</si>
  <si>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</si>
  <si>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</si>
  <si>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</si>
  <si>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</si>
  <si>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</si>
  <si>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</si>
  <si>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</si>
  <si>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</si>
  <si>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</si>
  <si>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</si>
  <si>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</si>
  <si>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</si>
  <si>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</si>
  <si>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</si>
  <si>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</si>
  <si>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</si>
  <si>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</si>
  <si>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</si>
  <si>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</si>
  <si>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</si>
  <si>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</si>
  <si>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</si>
  <si>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</si>
  <si>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</si>
  <si>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</si>
  <si>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</si>
  <si>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</si>
  <si>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</si>
  <si>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</si>
  <si>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</si>
  <si>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</si>
  <si>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</si>
  <si>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</si>
  <si>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</si>
  <si>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</si>
  <si>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</si>
  <si>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</si>
  <si>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</si>
  <si>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</si>
  <si>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</si>
  <si>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</si>
  <si>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</si>
  <si>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</si>
  <si>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</si>
  <si>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</si>
  <si>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</si>
  <si>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</si>
  <si>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</si>
  <si>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</si>
  <si>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</si>
  <si>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</si>
  <si>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</si>
  <si>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</si>
  <si>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</si>
  <si>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</si>
  <si>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</si>
  <si>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</si>
  <si>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</si>
  <si>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</si>
  <si>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</si>
  <si>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</si>
  <si>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</si>
  <si>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</si>
  <si>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</si>
  <si>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</si>
  <si>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</si>
  <si>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</si>
  <si>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</si>
  <si>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</si>
  <si>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</si>
  <si>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</si>
  <si>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</si>
  <si>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</si>
  <si>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</si>
  <si>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</si>
  <si>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</si>
  <si>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</si>
  <si>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</si>
  <si>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</si>
  <si>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</si>
  <si>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</si>
  <si>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</si>
  <si>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</si>
  <si>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</si>
  <si>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</si>
  <si>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</si>
  <si>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</si>
  <si>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</si>
  <si>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</si>
  <si>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</si>
  <si>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</si>
  <si>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</si>
  <si>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</si>
  <si>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</si>
  <si>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</si>
  <si>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</si>
  <si>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</si>
  <si>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</si>
  <si>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</si>
  <si>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</si>
  <si>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</si>
  <si>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</si>
  <si>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</si>
  <si>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</si>
  <si>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</si>
  <si>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</si>
  <si>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</si>
  <si>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</si>
  <si>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</si>
  <si>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</si>
  <si>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</si>
  <si>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</si>
  <si>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</si>
  <si>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</si>
  <si>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</si>
  <si>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</si>
  <si>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</si>
  <si>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</si>
  <si>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</si>
  <si>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</si>
  <si>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</si>
  <si>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</si>
  <si>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</si>
  <si>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</si>
  <si>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</si>
  <si>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</si>
  <si>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</si>
  <si>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</si>
  <si>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</si>
  <si>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</si>
  <si>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</si>
  <si>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</si>
  <si>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</si>
  <si>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</si>
  <si>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</si>
  <si>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</si>
  <si>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</si>
  <si>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</si>
  <si>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</si>
  <si>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</si>
  <si>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</si>
  <si>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</si>
  <si>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</si>
  <si>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</si>
  <si>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</si>
  <si>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</si>
  <si>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</si>
  <si>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</si>
  <si>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</si>
  <si>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</si>
  <si>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</si>
  <si>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</si>
  <si>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</si>
  <si>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</si>
  <si>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</si>
  <si>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</si>
  <si>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</si>
  <si>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</si>
  <si>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</si>
  <si>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</si>
  <si>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</si>
  <si>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</si>
  <si>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</si>
  <si>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</si>
  <si>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</si>
  <si>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</si>
  <si>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</si>
  <si>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</si>
  <si>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</si>
  <si>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</si>
  <si>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</si>
  <si>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</si>
  <si>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</si>
  <si>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</si>
  <si>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</si>
  <si>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</si>
  <si>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</si>
  <si>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</si>
  <si>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</si>
  <si>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</si>
  <si>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</si>
  <si>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</si>
  <si>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</si>
  <si>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</si>
  <si>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</si>
  <si>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</si>
  <si>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</si>
  <si>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</si>
  <si>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</si>
  <si>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</si>
  <si>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</si>
  <si>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</si>
  <si>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</si>
  <si>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</si>
  <si>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</si>
  <si>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</si>
  <si>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</si>
  <si>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</si>
  <si>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</si>
  <si>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</si>
  <si>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</si>
  <si>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</si>
  <si>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</si>
  <si>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</si>
  <si>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</si>
  <si>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</si>
  <si>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</si>
  <si>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</si>
  <si>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</si>
  <si>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</si>
  <si>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</si>
  <si>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</si>
  <si>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</si>
  <si>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</si>
  <si>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</si>
  <si>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</si>
  <si>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</si>
  <si>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</si>
  <si>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</si>
  <si>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</si>
  <si>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</si>
  <si>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</si>
  <si>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</si>
  <si>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</si>
  <si>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</si>
  <si>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</si>
  <si>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</si>
  <si>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</si>
  <si>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</si>
  <si>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</si>
  <si>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</si>
  <si>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</si>
  <si>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</si>
  <si>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</si>
  <si>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</si>
  <si>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</si>
  <si>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</si>
  <si>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</si>
  <si>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</si>
  <si>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</si>
  <si>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</si>
  <si>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</si>
  <si>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</si>
  <si>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</si>
  <si>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</si>
  <si>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</si>
  <si>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</si>
  <si>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</si>
  <si>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</si>
  <si>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</si>
  <si>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</si>
  <si>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</si>
  <si>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</si>
  <si>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</si>
  <si>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</si>
  <si>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</si>
  <si>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</si>
  <si>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</si>
  <si>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</si>
  <si>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</si>
  <si>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</si>
  <si>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</si>
  <si>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</si>
  <si>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</si>
  <si>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</si>
  <si>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</si>
  <si>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</si>
  <si>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</si>
  <si>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</si>
  <si>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</si>
  <si>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</si>
  <si>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</si>
  <si>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</si>
  <si>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</si>
  <si>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</si>
  <si>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</si>
  <si>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</si>
  <si>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</si>
  <si>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</si>
  <si>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</si>
  <si>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</si>
  <si>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</si>
  <si>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</si>
  <si>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</si>
  <si>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</si>
  <si>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</si>
  <si>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</si>
  <si>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</si>
  <si>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</si>
  <si>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</si>
  <si>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</si>
  <si>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</si>
  <si>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</si>
  <si>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</si>
  <si>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</si>
  <si>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</si>
  <si>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</si>
  <si>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</si>
  <si>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</si>
  <si>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</si>
  <si>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</si>
  <si>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</si>
  <si>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</si>
  <si>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</si>
  <si>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</si>
  <si>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</si>
  <si>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</si>
  <si>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</si>
  <si>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</si>
  <si>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</si>
  <si>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</si>
  <si>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</si>
  <si>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</si>
  <si>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</si>
  <si>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</si>
  <si>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</si>
  <si>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</si>
  <si>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</si>
  <si>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</si>
  <si>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</si>
  <si>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</si>
  <si>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</si>
  <si>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</si>
  <si>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</si>
  <si>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</si>
  <si>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</si>
  <si>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</si>
  <si>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</si>
  <si>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</si>
  <si>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</si>
  <si>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</si>
  <si>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</si>
  <si>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</si>
  <si>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</si>
  <si>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</si>
  <si>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</si>
  <si>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</si>
  <si>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</si>
  <si>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</si>
  <si>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</si>
  <si>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</si>
  <si>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</si>
  <si>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</si>
  <si>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</si>
  <si>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</si>
  <si>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</si>
  <si>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</si>
  <si>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</si>
  <si>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</si>
  <si>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</si>
  <si>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</si>
  <si>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</si>
  <si>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</si>
  <si>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</si>
  <si>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</si>
  <si>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</si>
  <si>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</si>
  <si>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</si>
  <si>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</si>
  <si>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</si>
  <si>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</si>
  <si>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</si>
  <si>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</si>
  <si>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</si>
  <si>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</si>
  <si>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</si>
  <si>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</si>
  <si>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</si>
  <si>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</si>
  <si>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</si>
  <si>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</si>
  <si>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</si>
  <si>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</si>
  <si>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</si>
  <si>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</si>
  <si>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</si>
  <si>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</si>
  <si>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</si>
  <si>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</si>
  <si>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</si>
  <si>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</si>
  <si>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</si>
  <si>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</si>
  <si>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</si>
  <si>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</si>
  <si>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</si>
  <si>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</si>
  <si>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</si>
  <si>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</si>
  <si>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</si>
  <si>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</si>
  <si>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</si>
  <si>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</si>
  <si>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</si>
  <si>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</si>
  <si>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</si>
  <si>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</si>
  <si>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</si>
  <si>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</si>
  <si>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</si>
  <si>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</si>
  <si>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</si>
  <si>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</si>
  <si>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</si>
  <si>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</si>
  <si>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</si>
  <si>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</si>
  <si>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</si>
  <si>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</si>
  <si>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</si>
  <si>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</si>
  <si>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</si>
  <si>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</si>
  <si>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</si>
  <si>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</si>
  <si>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</si>
  <si>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</si>
  <si>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</si>
  <si>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</si>
  <si>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</si>
  <si>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</si>
  <si>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</si>
  <si>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</si>
  <si>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</si>
  <si>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</si>
  <si>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</si>
  <si>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</si>
  <si>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</si>
  <si>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</si>
  <si>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</si>
  <si>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</si>
  <si>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</si>
  <si>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</si>
  <si>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</si>
  <si>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</si>
  <si>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</si>
  <si>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</si>
  <si>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</si>
  <si>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</si>
  <si>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</si>
  <si>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</si>
  <si>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</si>
  <si>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</si>
  <si>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</si>
  <si>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</si>
  <si>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</si>
  <si>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</si>
  <si>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</si>
  <si>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</si>
  <si>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</si>
  <si>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</si>
  <si>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</si>
  <si>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</si>
  <si>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</si>
  <si>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</si>
  <si>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</si>
  <si>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</si>
  <si>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</si>
  <si>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</si>
  <si>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</si>
  <si>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</si>
  <si>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</si>
  <si>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</si>
  <si>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</si>
  <si>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</si>
  <si>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</si>
  <si>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</si>
  <si>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</si>
  <si>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</si>
  <si>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</si>
  <si>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</si>
  <si>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</si>
  <si>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</si>
  <si>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</si>
  <si>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</si>
  <si>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</si>
  <si>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</si>
  <si>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</si>
  <si>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</si>
  <si>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</si>
  <si>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</si>
  <si>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</si>
  <si>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</si>
  <si>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</si>
  <si>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</si>
  <si>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</si>
  <si>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</si>
  <si>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</si>
  <si>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</si>
  <si>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</si>
  <si>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</si>
  <si>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</si>
  <si>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</si>
  <si>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</si>
  <si>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</si>
  <si>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</si>
  <si>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</si>
  <si>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</si>
  <si>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</si>
  <si>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</si>
  <si>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</si>
  <si>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</si>
  <si>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</si>
  <si>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</si>
  <si>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</si>
  <si>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</si>
  <si>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</si>
  <si>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</si>
  <si>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</si>
  <si>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</si>
  <si>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</si>
  <si>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</si>
  <si>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</si>
  <si>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</si>
  <si>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</si>
  <si>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</si>
  <si>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</si>
  <si>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</si>
  <si>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</si>
  <si>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</si>
  <si>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</si>
  <si>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</si>
  <si>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</si>
  <si>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</si>
  <si>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</si>
  <si>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</si>
  <si>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</si>
  <si>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</si>
  <si>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</si>
  <si>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</si>
  <si>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</si>
  <si>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</si>
  <si>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</si>
  <si>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</si>
  <si>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</si>
  <si>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</si>
  <si>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</si>
  <si>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</si>
  <si>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</si>
  <si>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</si>
  <si>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</si>
  <si>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</si>
  <si>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</si>
  <si>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</si>
  <si>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</si>
  <si>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</si>
  <si>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</si>
  <si>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</si>
  <si>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</si>
  <si>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</si>
  <si>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</si>
  <si>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</si>
  <si>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</si>
  <si>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</si>
  <si>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</si>
  <si>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</si>
  <si>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</si>
  <si>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</si>
  <si>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</si>
  <si>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</si>
  <si>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</si>
  <si>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</si>
  <si>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</si>
  <si>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</si>
  <si>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</si>
  <si>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</si>
  <si>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</si>
  <si>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</si>
  <si>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</si>
  <si>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</si>
  <si>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</si>
  <si>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</si>
  <si>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</si>
  <si>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</si>
  <si>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</si>
  <si>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</si>
  <si>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</si>
  <si>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</si>
  <si>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</si>
  <si>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</si>
  <si>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</si>
  <si>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</si>
  <si>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</si>
  <si>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</si>
  <si>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</si>
  <si>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</si>
  <si>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</si>
  <si>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</si>
  <si>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</si>
  <si>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</si>
  <si>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</si>
  <si>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</si>
  <si>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</si>
  <si>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</si>
  <si>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</si>
  <si>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</si>
  <si>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</si>
  <si>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</si>
  <si>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</si>
  <si>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</si>
  <si>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</si>
  <si>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</si>
  <si>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</si>
  <si>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</si>
  <si>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</si>
  <si>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</si>
  <si>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</si>
  <si>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</si>
  <si>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</si>
  <si>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</si>
  <si>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</si>
  <si>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</si>
  <si>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</si>
  <si>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</si>
  <si>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</si>
  <si>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</si>
  <si>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</si>
  <si>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</si>
  <si>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</si>
  <si>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</si>
  <si>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</si>
  <si>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</si>
  <si>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</si>
  <si>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</si>
  <si>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</si>
  <si>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</si>
  <si>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</si>
  <si>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</si>
  <si>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</si>
  <si>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</si>
  <si>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</si>
  <si>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</si>
  <si>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</si>
  <si>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</si>
  <si>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</si>
  <si>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</si>
  <si>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</si>
  <si>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</si>
  <si>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</si>
  <si>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</si>
  <si>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</si>
  <si>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</si>
  <si>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</si>
  <si>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</si>
  <si>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</si>
  <si>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</si>
  <si>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</si>
  <si>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</si>
  <si>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</si>
  <si>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</si>
  <si>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</si>
  <si>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</si>
  <si>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</si>
  <si>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</si>
  <si>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</si>
  <si>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</si>
  <si>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</si>
  <si>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</si>
  <si>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</si>
  <si>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</si>
  <si>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</si>
  <si>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</si>
  <si>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</si>
  <si>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</si>
  <si>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</si>
  <si>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</si>
  <si>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</si>
  <si>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</si>
  <si>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</si>
  <si>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</si>
  <si>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</si>
  <si>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</si>
  <si>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</si>
  <si>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</si>
  <si>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</si>
  <si>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</si>
  <si>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</si>
  <si>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</si>
  <si>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</si>
  <si>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</si>
  <si>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</si>
  <si>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</si>
  <si>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</si>
  <si>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</si>
  <si>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</si>
  <si>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</si>
  <si>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</si>
  <si>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</si>
  <si>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</si>
  <si>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</si>
  <si>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</si>
  <si>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</si>
  <si>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</si>
  <si>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</si>
  <si>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</si>
  <si>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</si>
  <si>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</si>
  <si>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</si>
  <si>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</si>
  <si>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</si>
  <si>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</si>
  <si>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</si>
  <si>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</si>
  <si>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</si>
  <si>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</si>
  <si>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</si>
  <si>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</si>
  <si>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</si>
  <si>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</si>
  <si>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</si>
  <si>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</si>
  <si>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</si>
  <si>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</si>
  <si>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</si>
  <si>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</si>
  <si>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</si>
  <si>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</si>
  <si>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</si>
  <si>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</si>
  <si>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</si>
  <si>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</si>
  <si>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</si>
  <si>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</si>
  <si>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</si>
  <si>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</si>
  <si>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</si>
  <si>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</si>
  <si>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</si>
  <si>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</si>
  <si>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</si>
  <si>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</si>
  <si>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</si>
  <si>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</si>
  <si>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</si>
  <si>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</si>
  <si>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</si>
  <si>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</si>
  <si>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</si>
  <si>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</si>
  <si>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</si>
  <si>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</si>
  <si>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</si>
  <si>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</si>
  <si>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</si>
  <si>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</si>
  <si>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</si>
  <si>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</si>
  <si>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</si>
  <si>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</si>
  <si>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</si>
  <si>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</si>
  <si>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</si>
  <si>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</si>
  <si>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</si>
  <si>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</si>
  <si>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</si>
  <si>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</si>
  <si>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</si>
  <si>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</si>
  <si>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</si>
  <si>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</si>
  <si>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</si>
  <si>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</si>
  <si>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</si>
  <si>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</si>
  <si>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</si>
  <si>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</si>
  <si>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</si>
  <si>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</si>
  <si>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</si>
  <si>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</si>
  <si>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</si>
  <si>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</si>
  <si>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</si>
  <si>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</si>
  <si>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</si>
  <si>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</si>
  <si>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</si>
  <si>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</si>
  <si>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</si>
  <si>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</si>
  <si>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</si>
  <si>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</si>
  <si>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</si>
  <si>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</si>
  <si>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</si>
  <si>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</si>
  <si>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</si>
  <si>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</si>
  <si>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</si>
  <si>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</si>
  <si>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</si>
  <si>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</si>
  <si>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</si>
  <si>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</si>
  <si>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</si>
  <si>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</si>
  <si>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</si>
  <si>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</si>
  <si>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</si>
  <si>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</si>
  <si>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</si>
  <si>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</si>
  <si>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</si>
  <si>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</si>
  <si>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</si>
  <si>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</si>
  <si>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</si>
  <si>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</si>
  <si>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</si>
  <si>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</si>
  <si>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</si>
  <si>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</si>
  <si>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</si>
  <si>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</si>
  <si>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</si>
  <si>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</si>
  <si>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</si>
  <si>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</si>
  <si>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</si>
  <si>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</si>
  <si>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</si>
  <si>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</si>
  <si>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</si>
  <si>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</si>
  <si>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</si>
  <si>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</si>
  <si>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</si>
  <si>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</si>
  <si>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</si>
  <si>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</si>
  <si>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</si>
  <si>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</si>
  <si>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</si>
  <si>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</si>
  <si>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</si>
  <si>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</si>
  <si>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</si>
  <si>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</si>
  <si>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</si>
  <si>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</si>
  <si>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</si>
  <si>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</si>
  <si>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</si>
  <si>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</si>
  <si>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</si>
  <si>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</si>
  <si>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</si>
  <si>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</si>
  <si>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</si>
  <si>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</si>
  <si>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</si>
  <si>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</si>
  <si>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</si>
  <si>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</si>
  <si>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</si>
  <si>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</si>
  <si>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</si>
  <si>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</si>
  <si>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</si>
  <si>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</si>
  <si>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</si>
  <si>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</si>
  <si>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</si>
  <si>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</si>
  <si>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</si>
  <si>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</si>
  <si>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</si>
  <si>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</si>
  <si>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</si>
  <si>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</si>
  <si>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</si>
  <si>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</si>
  <si>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</si>
  <si>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</si>
  <si>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</si>
  <si>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</si>
  <si>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</si>
  <si>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</si>
  <si>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</si>
  <si>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</si>
  <si>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</si>
  <si>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</si>
  <si>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</si>
  <si>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</si>
  <si>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</si>
  <si>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</si>
  <si>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</si>
  <si>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</si>
  <si>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</si>
  <si>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</si>
  <si>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</si>
  <si>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</si>
  <si>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</si>
  <si>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</si>
  <si>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</si>
  <si>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</si>
  <si>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</si>
  <si>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</si>
  <si>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</si>
  <si>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</si>
  <si>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</si>
  <si>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</si>
  <si>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</si>
  <si>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</si>
  <si>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</si>
  <si>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</si>
  <si>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</si>
  <si>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</si>
  <si>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</si>
  <si>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</si>
  <si>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</si>
  <si>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</si>
  <si>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</si>
  <si>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</si>
  <si>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</si>
  <si>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</si>
  <si>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</si>
  <si>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</si>
  <si>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</si>
  <si>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</si>
  <si>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</si>
  <si>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</si>
  <si>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</si>
  <si>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</si>
  <si>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</si>
  <si>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</si>
  <si>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</si>
  <si>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</si>
  <si>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</si>
  <si>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</si>
  <si>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</si>
  <si>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</si>
  <si>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</si>
  <si>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</si>
  <si>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</si>
  <si>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</si>
  <si>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</si>
  <si>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</si>
  <si>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</si>
  <si>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</si>
  <si>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</si>
  <si>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</si>
  <si>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</si>
  <si>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</si>
  <si>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</si>
  <si>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</si>
  <si>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</si>
  <si>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</si>
  <si>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</si>
  <si>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</si>
  <si>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</si>
  <si>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</si>
  <si>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</si>
  <si>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</si>
  <si>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</si>
  <si>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</si>
  <si>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</si>
  <si>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</si>
  <si>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</si>
  <si>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</si>
  <si>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</si>
  <si>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</si>
  <si>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</si>
  <si>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</si>
  <si>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</si>
  <si>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</si>
  <si>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</si>
  <si>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</si>
  <si>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</si>
  <si>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</si>
  <si>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</si>
  <si>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</si>
  <si>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</si>
  <si>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</si>
  <si>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</si>
  <si>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</si>
  <si>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</si>
  <si>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</si>
  <si>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</si>
  <si>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</si>
  <si>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</si>
  <si>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</si>
  <si>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</si>
  <si>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</si>
  <si>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</si>
  <si>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</si>
  <si>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</si>
  <si>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</si>
  <si>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</si>
  <si>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</si>
  <si>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</si>
  <si>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</si>
  <si>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</si>
  <si>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</si>
  <si>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</si>
  <si>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</si>
  <si>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</si>
  <si>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</si>
  <si>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</si>
  <si>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</si>
  <si>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</si>
  <si>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</si>
  <si>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</si>
  <si>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</si>
  <si>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</si>
  <si>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</si>
  <si>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</si>
  <si>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</si>
  <si>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</si>
  <si>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</si>
  <si>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</si>
  <si>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</si>
  <si>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</si>
  <si>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</si>
  <si>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</si>
  <si>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</si>
  <si>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</si>
  <si>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</si>
  <si>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</si>
  <si>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</si>
  <si>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</si>
  <si>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</si>
  <si>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</si>
  <si>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</si>
  <si>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</si>
  <si>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</si>
  <si>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</si>
  <si>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</si>
  <si>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</si>
  <si>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</si>
  <si>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</si>
  <si>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</si>
  <si>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</si>
  <si>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</si>
  <si>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</si>
  <si>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</si>
  <si>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</si>
  <si>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</si>
  <si>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</si>
  <si>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</si>
  <si>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</si>
  <si>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</si>
  <si>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</si>
  <si>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</si>
  <si>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</si>
  <si>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</si>
  <si>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</si>
  <si>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</si>
  <si>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</si>
  <si>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</si>
  <si>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</si>
  <si>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</si>
  <si>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</si>
  <si>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</si>
  <si>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</si>
  <si>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</si>
  <si>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</si>
  <si>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</si>
  <si>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</si>
  <si>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</si>
  <si>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</si>
  <si>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</si>
  <si>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</si>
  <si>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</si>
  <si>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</si>
  <si>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</si>
  <si>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</si>
  <si>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</si>
  <si>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</si>
  <si>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</si>
  <si>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</si>
  <si>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</si>
  <si>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</si>
  <si>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</si>
  <si>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</si>
  <si>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</si>
  <si>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</si>
  <si>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</si>
  <si>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</si>
  <si>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</si>
  <si>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</si>
  <si>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</si>
  <si>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</si>
  <si>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</si>
  <si>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</si>
  <si>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</si>
  <si>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</si>
  <si>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</si>
  <si>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</si>
  <si>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</si>
  <si>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</si>
  <si>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</si>
  <si>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</si>
  <si>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</si>
  <si>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</si>
  <si>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</si>
  <si>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</si>
  <si>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</si>
  <si>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</si>
  <si>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</si>
  <si>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</si>
  <si>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</si>
  <si>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</si>
  <si>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</si>
  <si>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</si>
  <si>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</si>
  <si>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</si>
  <si>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</si>
  <si>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</si>
  <si>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</si>
  <si>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</si>
  <si>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</si>
  <si>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</si>
  <si>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</si>
  <si>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</si>
  <si>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</si>
  <si>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</si>
  <si>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</si>
  <si>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</si>
  <si>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</si>
  <si>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</si>
  <si>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</si>
  <si>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</si>
  <si>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</si>
  <si>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</si>
  <si>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</si>
  <si>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</si>
  <si>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</si>
  <si>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</si>
  <si>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</si>
  <si>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</si>
  <si>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</si>
  <si>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</si>
  <si>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</si>
  <si>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</si>
  <si>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</si>
  <si>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</si>
  <si>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</si>
  <si>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</si>
  <si>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</si>
  <si>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</si>
  <si>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</si>
  <si>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</si>
  <si>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</si>
  <si>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</si>
  <si>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</si>
  <si>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</si>
  <si>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</si>
  <si>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</si>
  <si>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</si>
  <si>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</si>
  <si>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</si>
  <si>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</si>
  <si>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</si>
  <si>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</si>
  <si>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</si>
  <si>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</si>
  <si>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</si>
  <si>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</si>
  <si>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</si>
  <si>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</si>
  <si>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</si>
  <si>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</si>
  <si>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</si>
  <si>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</si>
  <si>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</si>
  <si>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</si>
  <si>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</si>
  <si>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</si>
  <si>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</si>
  <si>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</si>
  <si>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</si>
  <si>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</si>
  <si>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</si>
  <si>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</si>
  <si>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</si>
  <si>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</si>
  <si>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</si>
  <si>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</si>
  <si>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</si>
  <si>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</si>
  <si>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</si>
  <si>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</si>
  <si>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</si>
  <si>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</si>
  <si>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</si>
  <si>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</si>
  <si>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</si>
  <si>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</si>
  <si>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</si>
  <si>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</si>
  <si>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</si>
  <si>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</si>
  <si>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</si>
  <si>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</si>
  <si>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</si>
  <si>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</si>
  <si>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</si>
  <si>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</si>
  <si>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</si>
  <si>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</si>
  <si>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</si>
  <si>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</si>
  <si>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</si>
  <si>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</si>
  <si>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</si>
  <si>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</si>
  <si>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</si>
  <si>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</si>
  <si>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</si>
  <si>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</si>
  <si>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</si>
  <si>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</si>
  <si>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</si>
  <si>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</si>
  <si>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</si>
  <si>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</si>
  <si>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</si>
  <si>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</si>
  <si>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</si>
  <si>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</si>
  <si>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</si>
  <si>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</si>
  <si>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</si>
  <si>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</si>
  <si>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</si>
  <si>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</si>
  <si>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</si>
  <si>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</si>
  <si>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</si>
  <si>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</si>
  <si>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</si>
  <si>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</si>
  <si>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</si>
  <si>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</si>
  <si>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</si>
  <si>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</si>
  <si>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</si>
  <si>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</si>
  <si>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</si>
  <si>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</si>
  <si>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</si>
  <si>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</si>
  <si>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</si>
  <si>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</si>
  <si>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</si>
  <si>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</si>
  <si>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</si>
  <si>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</si>
  <si>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</si>
  <si>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</si>
  <si>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</si>
  <si>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</si>
  <si>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</si>
  <si>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</si>
  <si>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</si>
  <si>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</si>
  <si>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</si>
  <si>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</si>
  <si>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</si>
  <si>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</si>
  <si>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</si>
  <si>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</si>
  <si>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</si>
  <si>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</si>
  <si>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</si>
  <si>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</si>
  <si>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</si>
  <si>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</si>
  <si>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</si>
  <si>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</si>
  <si>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</si>
  <si>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</si>
  <si>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</si>
  <si>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</si>
  <si>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</si>
  <si>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</si>
  <si>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</si>
  <si>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</si>
  <si>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</si>
  <si>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</si>
  <si>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</si>
  <si>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</si>
  <si>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</si>
  <si>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</si>
  <si>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</si>
  <si>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</si>
  <si>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</si>
  <si>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</si>
  <si>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</si>
  <si>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</si>
  <si>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</si>
  <si>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</si>
  <si>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</si>
  <si>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</si>
  <si>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</si>
  <si>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</si>
  <si>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</si>
  <si>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</si>
  <si>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</si>
  <si>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</si>
  <si>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</si>
  <si>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</si>
  <si>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</si>
  <si>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</si>
  <si>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</si>
  <si>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</si>
  <si>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</si>
  <si>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</si>
  <si>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</si>
  <si>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</si>
  <si>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</si>
  <si>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</si>
  <si>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</si>
  <si>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</si>
  <si>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</si>
  <si>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</si>
  <si>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</si>
  <si>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</si>
  <si>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</si>
  <si>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</si>
  <si>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</si>
  <si>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</si>
  <si>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</si>
  <si>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</si>
  <si>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</si>
  <si>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</si>
  <si>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</si>
  <si>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</si>
  <si>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</si>
  <si>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</si>
  <si>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</si>
  <si>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</si>
  <si>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</si>
  <si>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</si>
  <si>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</si>
  <si>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</si>
  <si>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</si>
  <si>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</si>
  <si>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</si>
  <si>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</si>
  <si>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</si>
  <si>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</si>
  <si>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</si>
  <si>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</si>
  <si>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</si>
  <si>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</si>
  <si>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</si>
  <si>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</si>
  <si>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</si>
  <si>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</si>
  <si>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</si>
  <si>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</si>
  <si>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</si>
  <si>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</si>
  <si>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</si>
  <si>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</si>
  <si>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</si>
  <si>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</si>
  <si>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</si>
  <si>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</si>
  <si>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</si>
  <si>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</si>
  <si>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</si>
  <si>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</si>
  <si>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</si>
  <si>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</si>
  <si>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</si>
  <si>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</si>
  <si>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</si>
  <si>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</si>
  <si>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</si>
  <si>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</si>
  <si>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</si>
  <si>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</si>
  <si>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</si>
  <si>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</si>
  <si>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</si>
  <si>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</si>
  <si>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</si>
  <si>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</si>
  <si>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</si>
  <si>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</si>
  <si>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</si>
  <si>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</si>
  <si>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</si>
  <si>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</si>
  <si>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</si>
  <si>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</si>
  <si>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</si>
  <si>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</si>
  <si>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</si>
  <si>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</si>
  <si>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</si>
  <si>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</si>
  <si>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</si>
  <si>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</si>
  <si>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</si>
  <si>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</si>
  <si>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</si>
  <si>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</si>
  <si>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</si>
  <si>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</si>
  <si>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</si>
  <si>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</si>
  <si>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</si>
  <si>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</si>
  <si>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</si>
  <si>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</si>
  <si>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</si>
  <si>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</si>
  <si>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</si>
  <si>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</si>
  <si>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</si>
  <si>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</si>
  <si>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</si>
  <si>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</si>
  <si>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</si>
  <si>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</si>
  <si>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</si>
  <si>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</si>
  <si>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</si>
  <si>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</si>
  <si>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</si>
  <si>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</si>
  <si>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</si>
  <si>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</si>
  <si>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</si>
  <si>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</si>
  <si>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</si>
  <si>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</si>
  <si>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</si>
  <si>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</si>
  <si>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</si>
  <si>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</si>
  <si>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</si>
  <si>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</si>
  <si>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</si>
  <si>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</si>
  <si>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</si>
  <si>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</si>
  <si>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</si>
  <si>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</si>
  <si>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</si>
  <si>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</si>
  <si>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</si>
  <si>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</si>
  <si>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</si>
  <si>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</si>
  <si>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</si>
  <si>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</si>
  <si>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</si>
  <si>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</si>
  <si>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</si>
  <si>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</si>
  <si>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</si>
  <si>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</si>
  <si>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</si>
  <si>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</si>
  <si>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</si>
  <si>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</si>
  <si>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</si>
  <si>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</si>
  <si>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</si>
  <si>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</si>
  <si>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</si>
  <si>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</si>
  <si>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</si>
  <si>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</si>
  <si>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</si>
  <si>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</si>
  <si>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</si>
  <si>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</si>
  <si>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</si>
  <si>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</si>
  <si>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</si>
  <si>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</si>
  <si>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</si>
  <si>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</si>
  <si>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</si>
  <si>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</si>
  <si>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</si>
  <si>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</si>
  <si>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</si>
  <si>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</si>
  <si>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</si>
  <si>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</si>
  <si>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</si>
  <si>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</si>
  <si>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</si>
  <si>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</si>
  <si>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</si>
  <si>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</si>
  <si>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</si>
  <si>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</si>
  <si>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</si>
  <si>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</si>
  <si>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</si>
  <si>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</si>
  <si>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</si>
  <si>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</si>
  <si>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</si>
  <si>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</si>
  <si>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</si>
  <si>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</si>
  <si>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</si>
  <si>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</si>
  <si>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</si>
  <si>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</si>
  <si>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</si>
  <si>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</si>
  <si>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</si>
  <si>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</si>
  <si>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</si>
  <si>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</si>
  <si>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</si>
  <si>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</si>
  <si>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</si>
  <si>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</si>
  <si>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</si>
  <si>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</si>
  <si>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</si>
  <si>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</si>
  <si>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</si>
  <si>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</si>
  <si>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</si>
  <si>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</si>
  <si>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</si>
  <si>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</si>
  <si>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</si>
  <si>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</si>
  <si>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</si>
  <si>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</si>
  <si>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</si>
  <si>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</si>
  <si>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</si>
  <si>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</si>
  <si>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</si>
  <si>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</si>
  <si>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</si>
  <si>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</si>
  <si>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</si>
  <si>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</si>
  <si>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</si>
  <si>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</si>
  <si>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</si>
  <si>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</si>
  <si>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</si>
  <si>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</si>
  <si>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</si>
  <si>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</si>
  <si>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</si>
  <si>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</si>
  <si>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</si>
  <si>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</si>
  <si>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</si>
  <si>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</si>
  <si>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</si>
  <si>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</si>
  <si>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</si>
  <si>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</si>
  <si>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</si>
  <si>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</si>
  <si>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</si>
  <si>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</si>
  <si>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</si>
  <si>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</si>
  <si>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</si>
  <si>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</si>
  <si>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</si>
  <si>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</si>
  <si>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</si>
  <si>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</si>
  <si>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</si>
  <si>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</si>
  <si>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</si>
  <si>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</si>
  <si>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</si>
  <si>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</si>
  <si>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</si>
  <si>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</si>
  <si>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</si>
  <si>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</si>
  <si>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</si>
  <si>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</si>
  <si>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</si>
  <si>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</si>
  <si>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</si>
  <si>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</si>
  <si>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</si>
  <si>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</si>
  <si>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</si>
  <si>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</si>
  <si>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</si>
  <si>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</si>
  <si>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</si>
  <si>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</si>
  <si>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</si>
  <si>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</si>
  <si>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</si>
  <si>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</si>
  <si>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</si>
  <si>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</si>
  <si>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</si>
  <si>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</si>
  <si>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</si>
  <si>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</si>
  <si>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</si>
  <si>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</si>
  <si>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</si>
  <si>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</si>
  <si>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</si>
  <si>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</si>
  <si>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</si>
  <si>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</si>
  <si>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</si>
  <si>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</si>
  <si>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</si>
  <si>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</si>
  <si>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</si>
  <si>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</si>
  <si>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</si>
  <si>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</si>
  <si>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</si>
  <si>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</si>
  <si>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</si>
  <si>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</si>
  <si>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</si>
  <si>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</si>
  <si>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</si>
  <si>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</si>
  <si>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</si>
  <si>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</si>
  <si>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</si>
  <si>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</si>
  <si>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</si>
  <si>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</si>
  <si>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</si>
  <si>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</si>
  <si>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</si>
  <si>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</si>
  <si>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</si>
  <si>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</si>
  <si>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</si>
  <si>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</si>
  <si>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</si>
  <si>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</si>
  <si>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</si>
  <si>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</si>
  <si>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</si>
  <si>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</si>
  <si>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</si>
  <si>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</si>
  <si>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</si>
  <si>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</si>
  <si>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</si>
  <si>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</si>
  <si>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</si>
  <si>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</si>
  <si>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</si>
  <si>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</si>
  <si>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</si>
  <si>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</si>
  <si>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</si>
  <si>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</si>
  <si>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</si>
  <si>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</si>
  <si>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</si>
  <si>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</si>
  <si>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</si>
  <si>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</si>
  <si>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</si>
  <si>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</si>
  <si>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</si>
  <si>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</si>
  <si>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</si>
  <si>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</si>
  <si>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</si>
  <si>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</si>
  <si>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</si>
  <si>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</si>
  <si>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</si>
  <si>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</si>
  <si>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</si>
  <si>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</si>
  <si>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</si>
  <si>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</si>
  <si>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</si>
  <si>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</si>
  <si>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</si>
  <si>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</si>
  <si>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</si>
  <si>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</si>
  <si>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</si>
  <si>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</si>
  <si>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</si>
  <si>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</si>
  <si>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</si>
  <si>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</si>
  <si>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</si>
  <si>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</si>
  <si>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</si>
  <si>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</si>
  <si>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</si>
  <si>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</si>
  <si>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</si>
  <si>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</si>
  <si>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</si>
  <si>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</si>
  <si>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</si>
  <si>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</si>
  <si>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</si>
  <si>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</si>
  <si>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</si>
  <si>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</si>
  <si>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</si>
  <si>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</si>
  <si>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</si>
  <si>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</si>
  <si>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</si>
  <si>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</si>
  <si>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</si>
  <si>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</si>
  <si>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</si>
  <si>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</si>
  <si>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</si>
  <si>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</si>
  <si>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</si>
  <si>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</si>
  <si>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</si>
  <si>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</si>
  <si>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</si>
  <si>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</si>
  <si>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</si>
  <si>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</si>
  <si>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</si>
  <si>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</si>
  <si>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</si>
  <si>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</si>
  <si>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</si>
  <si>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</si>
  <si>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</si>
  <si>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</si>
  <si>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</si>
  <si>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</si>
  <si>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</si>
  <si>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</si>
  <si>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</si>
  <si>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</si>
  <si>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</si>
  <si>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</si>
  <si>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</si>
  <si>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</si>
  <si>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</si>
  <si>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</si>
  <si>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</si>
  <si>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</si>
  <si>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</si>
  <si>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</si>
  <si>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</si>
  <si>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</si>
  <si>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</si>
  <si>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</si>
  <si>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</si>
  <si>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</si>
  <si>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</si>
  <si>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</si>
  <si>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</si>
  <si>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</si>
  <si>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</si>
  <si>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</si>
  <si>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</si>
  <si>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</si>
  <si>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</si>
  <si>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</si>
  <si>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</si>
  <si>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</si>
  <si>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</si>
  <si>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</si>
  <si>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</si>
  <si>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</si>
  <si>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</si>
  <si>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</si>
  <si>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</si>
  <si>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</si>
  <si>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</si>
  <si>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</si>
  <si>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</si>
  <si>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</si>
  <si>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</si>
  <si>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</si>
  <si>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</si>
  <si>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</si>
  <si>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</si>
  <si>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</si>
  <si>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</si>
  <si>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</si>
  <si>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</si>
  <si>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</si>
  <si>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</si>
  <si>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</si>
  <si>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</si>
  <si>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</si>
  <si>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</si>
  <si>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</si>
  <si>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</si>
  <si>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</si>
  <si>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</si>
  <si>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</si>
  <si>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</si>
  <si>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</si>
  <si>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</si>
  <si>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</si>
  <si>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</si>
  <si>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</si>
  <si>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</si>
  <si>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</si>
  <si>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</si>
  <si>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</si>
  <si>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</si>
  <si>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</si>
  <si>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</si>
  <si>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</si>
  <si>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</si>
  <si>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</si>
  <si>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</si>
  <si>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</si>
  <si>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</si>
  <si>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</si>
  <si>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</si>
  <si>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</si>
  <si>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</si>
  <si>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</si>
  <si>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</si>
  <si>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</si>
  <si>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</si>
  <si>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</si>
  <si>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</si>
  <si>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</si>
  <si>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</si>
  <si>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</si>
  <si>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</si>
  <si>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</si>
  <si>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</si>
  <si>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</si>
  <si>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</si>
  <si>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</si>
  <si>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</si>
  <si>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</si>
  <si>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</si>
  <si>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</si>
  <si>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</si>
  <si>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</si>
  <si>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</si>
  <si>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</si>
  <si>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</si>
  <si>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</si>
  <si>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</si>
  <si>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</si>
  <si>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</si>
  <si>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</si>
  <si>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</si>
  <si>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</si>
  <si>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</si>
  <si>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</si>
  <si>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</si>
  <si>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</si>
  <si>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</si>
  <si>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</si>
  <si>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</si>
  <si>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</si>
  <si>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</si>
  <si>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</si>
  <si>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</si>
  <si>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</si>
  <si>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</si>
  <si>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</si>
  <si>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</si>
  <si>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</si>
  <si>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</si>
  <si>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</si>
  <si>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</si>
  <si>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</si>
  <si>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</si>
  <si>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</si>
  <si>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</si>
  <si>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</si>
  <si>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</si>
  <si>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</si>
  <si>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</si>
  <si>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</si>
  <si>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</si>
  <si>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</si>
  <si>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</si>
  <si>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</si>
  <si>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</si>
  <si>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</si>
  <si>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</si>
  <si>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</si>
  <si>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</si>
  <si>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</si>
  <si>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</si>
  <si>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</si>
  <si>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</si>
  <si>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</si>
  <si>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</si>
  <si>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</si>
  <si>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</si>
  <si>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</si>
  <si>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</si>
  <si>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</si>
  <si>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</si>
  <si>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</si>
  <si>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</si>
  <si>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</si>
  <si>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</si>
  <si>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</si>
  <si>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</si>
  <si>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</si>
  <si>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</si>
  <si>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</si>
  <si>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</si>
  <si>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</si>
  <si>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</si>
  <si>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</si>
  <si>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</si>
  <si>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</si>
  <si>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</si>
  <si>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</si>
  <si>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</si>
  <si>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</si>
  <si>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</si>
  <si>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</si>
  <si>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</si>
  <si>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</si>
  <si>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</si>
  <si>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</si>
  <si>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</si>
  <si>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</si>
  <si>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</si>
  <si>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</si>
  <si>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</si>
  <si>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</si>
  <si>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</si>
  <si>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</si>
  <si>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</si>
  <si>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</si>
  <si>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</si>
  <si>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</si>
  <si>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</si>
  <si>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</si>
  <si>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</si>
  <si>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</si>
  <si>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</si>
  <si>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</si>
  <si>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</si>
  <si>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</si>
  <si>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</si>
  <si>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</si>
  <si>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</si>
  <si>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</si>
  <si>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</si>
  <si>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</si>
  <si>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</si>
  <si>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</si>
  <si>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</si>
  <si>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</si>
  <si>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</si>
  <si>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</si>
  <si>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</si>
  <si>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</si>
  <si>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</si>
  <si>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</si>
  <si>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</si>
  <si>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</si>
  <si>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</si>
  <si>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</si>
  <si>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</si>
  <si>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</si>
  <si>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</si>
  <si>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</si>
  <si>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</si>
  <si>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</si>
  <si>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</si>
  <si>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</si>
  <si>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</si>
  <si>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</si>
  <si>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</si>
  <si>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</si>
  <si>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</si>
  <si>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</si>
  <si>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</si>
  <si>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</si>
  <si>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</si>
  <si>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</si>
  <si>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</si>
  <si>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</si>
  <si>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</si>
  <si>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</si>
  <si>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</si>
  <si>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</si>
  <si>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</si>
  <si>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</si>
  <si>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</si>
  <si>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</si>
  <si>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</si>
  <si>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</si>
  <si>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</si>
  <si>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</si>
  <si>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</si>
  <si>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</si>
  <si>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</si>
  <si>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</si>
  <si>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</si>
  <si>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</si>
  <si>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</si>
  <si>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</si>
  <si>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</si>
  <si>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</si>
  <si>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</si>
  <si>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</si>
  <si>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</si>
  <si>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</si>
  <si>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</si>
  <si>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</si>
  <si>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</si>
  <si>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</si>
  <si>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</si>
  <si>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</si>
  <si>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</si>
  <si>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</si>
  <si>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</si>
  <si>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</si>
  <si>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</si>
  <si>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</si>
  <si>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</si>
  <si>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</si>
  <si>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</si>
  <si>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</si>
  <si>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</si>
  <si>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</si>
  <si>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</si>
  <si>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</si>
  <si>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</si>
  <si>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</si>
  <si>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</si>
  <si>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</si>
  <si>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</si>
  <si>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</si>
  <si>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</si>
  <si>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</si>
  <si>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</si>
  <si>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</si>
  <si>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</si>
  <si>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</si>
  <si>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</si>
  <si>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</si>
  <si>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</si>
  <si>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</si>
  <si>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</si>
  <si>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</si>
  <si>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</si>
  <si>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</si>
  <si>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</si>
  <si>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</si>
  <si>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</si>
  <si>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</si>
  <si>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</si>
  <si>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</si>
  <si>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</si>
  <si>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</si>
  <si>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</si>
  <si>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</si>
  <si>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</si>
  <si>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</si>
  <si>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</si>
  <si>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</si>
  <si>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</si>
  <si>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</si>
  <si>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</si>
  <si>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</si>
  <si>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</si>
  <si>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</si>
  <si>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</si>
  <si>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</si>
  <si>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</si>
  <si>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</si>
  <si>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</si>
  <si>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</si>
  <si>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</si>
  <si>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</si>
  <si>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</si>
  <si>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</si>
  <si>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</si>
  <si>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</si>
  <si>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</si>
  <si>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</si>
  <si>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</si>
  <si>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</si>
  <si>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</si>
  <si>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</si>
  <si>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</si>
  <si>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</si>
  <si>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</si>
  <si>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</si>
  <si>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</si>
  <si>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</si>
  <si>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</si>
  <si>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</si>
  <si>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</si>
  <si>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</si>
  <si>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</si>
  <si>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</si>
  <si>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</si>
  <si>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</si>
  <si>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</si>
  <si>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</si>
  <si>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</si>
  <si>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</si>
  <si>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</si>
  <si>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</si>
  <si>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</si>
  <si>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</si>
  <si>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</si>
  <si>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</si>
  <si>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</si>
  <si>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</si>
  <si>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</si>
  <si>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</si>
  <si>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</si>
  <si>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</si>
  <si>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</si>
  <si>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</si>
  <si>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</si>
  <si>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</si>
  <si>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</si>
  <si>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</si>
  <si>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</si>
  <si>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</si>
  <si>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</si>
  <si>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</si>
  <si>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</si>
  <si>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</si>
  <si>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</si>
  <si>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</si>
  <si>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</si>
  <si>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</si>
  <si>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</si>
  <si>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</si>
  <si>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</si>
  <si>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</si>
  <si>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</si>
  <si>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</si>
  <si>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</si>
  <si>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</si>
  <si>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</si>
  <si>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</si>
  <si>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</si>
  <si>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</si>
  <si>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</si>
  <si>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</si>
  <si>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</si>
  <si>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</si>
  <si>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</si>
  <si>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</si>
  <si>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</si>
  <si>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</si>
  <si>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</si>
  <si>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</si>
  <si>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</si>
  <si>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</si>
  <si>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</si>
  <si>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</si>
  <si>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</si>
  <si>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</si>
  <si>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</si>
  <si>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</si>
  <si>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</si>
  <si>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</si>
  <si>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</si>
  <si>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</si>
  <si>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</si>
  <si>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</si>
  <si>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</si>
  <si>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</si>
  <si>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</si>
  <si>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</si>
  <si>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</si>
  <si>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</si>
  <si>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</si>
  <si>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</si>
  <si>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</si>
  <si>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</si>
  <si>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</si>
  <si>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</si>
  <si>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</si>
  <si>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</si>
  <si>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</si>
  <si>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</si>
  <si>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</si>
  <si>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</si>
  <si>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</si>
  <si>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</si>
  <si>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</si>
  <si>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</si>
  <si>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</si>
  <si>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</si>
  <si>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</si>
  <si>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</si>
  <si>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</si>
  <si>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</si>
  <si>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</si>
  <si>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</si>
  <si>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</si>
  <si>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</si>
  <si>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</si>
  <si>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</si>
  <si>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</si>
  <si>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</si>
  <si>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</si>
  <si>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</si>
  <si>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</si>
  <si>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</si>
  <si>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</si>
  <si>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</si>
  <si>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</si>
  <si>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</si>
  <si>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</si>
  <si>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</si>
  <si>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</si>
  <si>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</si>
  <si>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</si>
  <si>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</si>
  <si>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</si>
  <si>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</si>
  <si>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</si>
  <si>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</si>
  <si>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</si>
  <si>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</si>
  <si>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</si>
  <si>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</si>
  <si>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</si>
  <si>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</si>
  <si>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</si>
  <si>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</si>
  <si>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</si>
  <si>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</si>
  <si>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</si>
  <si>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</si>
  <si>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</si>
  <si>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</si>
  <si>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</si>
  <si>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</si>
  <si>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</si>
  <si>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</si>
  <si>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</si>
  <si>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</si>
  <si>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</si>
  <si>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</si>
  <si>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</si>
  <si>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</si>
  <si>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</si>
  <si>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</si>
  <si>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</si>
  <si>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</si>
  <si>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</si>
  <si>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</si>
  <si>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</si>
  <si>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</si>
  <si>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</si>
  <si>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</si>
  <si>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</si>
  <si>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</si>
  <si>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</si>
  <si>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</si>
  <si>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</si>
  <si>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</si>
  <si>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</si>
  <si>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</si>
  <si>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</si>
  <si>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</si>
  <si>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</si>
  <si>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</si>
  <si>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</si>
  <si>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</si>
  <si>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</si>
  <si>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</si>
  <si>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</si>
  <si>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</si>
  <si>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</si>
  <si>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</si>
  <si>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</si>
  <si>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</si>
  <si>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</si>
  <si>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</si>
  <si>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</si>
  <si>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</si>
  <si>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</si>
  <si>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</si>
  <si>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</si>
  <si>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</si>
  <si>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</si>
  <si>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</si>
  <si>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</si>
  <si>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</si>
  <si>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</si>
  <si>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</si>
  <si>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</si>
  <si>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</si>
  <si>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</si>
  <si>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</si>
  <si>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</si>
  <si>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</si>
  <si>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</si>
  <si>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</si>
  <si>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</si>
  <si>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</si>
  <si>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</si>
  <si>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</si>
  <si>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</si>
  <si>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</si>
  <si>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</si>
  <si>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</si>
  <si>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</si>
  <si>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</si>
  <si>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</si>
  <si>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</si>
  <si>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</si>
  <si>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</si>
  <si>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</si>
  <si>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</si>
  <si>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</si>
  <si>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</si>
  <si>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</si>
  <si>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</si>
  <si>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</si>
  <si>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</si>
  <si>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</si>
  <si>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</si>
  <si>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</si>
  <si>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</si>
  <si>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</si>
  <si>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</si>
  <si>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</si>
  <si>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</si>
  <si>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</si>
  <si>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</si>
  <si>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</si>
  <si>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</si>
  <si>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</si>
  <si>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</si>
  <si>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</si>
  <si>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</si>
  <si>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</si>
  <si>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</si>
  <si>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</si>
  <si>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</si>
  <si>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</si>
  <si>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</si>
  <si>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</si>
  <si>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</si>
  <si>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</si>
  <si>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</si>
  <si>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</si>
  <si>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</si>
  <si>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</si>
  <si>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</si>
  <si>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</si>
  <si>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</si>
  <si>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</si>
  <si>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</si>
  <si>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</si>
  <si>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</si>
  <si>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</si>
  <si>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</si>
  <si>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</si>
  <si>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</si>
  <si>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</si>
  <si>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</si>
  <si>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</si>
  <si>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</si>
  <si>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</si>
  <si>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</si>
  <si>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</si>
  <si>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</si>
  <si>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</si>
  <si>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</si>
  <si>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</si>
  <si>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</si>
  <si>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</si>
  <si>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</si>
  <si>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</si>
  <si>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</si>
  <si>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</si>
  <si>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</si>
  <si>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</si>
  <si>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</si>
  <si>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</si>
  <si>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</si>
  <si>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</si>
  <si>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</si>
  <si>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</si>
  <si>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</si>
  <si>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</si>
  <si>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</si>
  <si>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</si>
  <si>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</si>
  <si>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</si>
  <si>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</si>
  <si>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</si>
  <si>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</si>
  <si>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</si>
  <si>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</si>
  <si>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</si>
  <si>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</si>
  <si>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</si>
  <si>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</si>
  <si>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</si>
  <si>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</si>
  <si>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</si>
  <si>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</si>
  <si>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</si>
  <si>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</si>
  <si>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</si>
  <si>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</si>
  <si>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</si>
  <si>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</si>
  <si>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</si>
  <si>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</si>
  <si>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</si>
  <si>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</si>
  <si>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</si>
  <si>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</si>
  <si>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</si>
  <si>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</si>
  <si>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</si>
  <si>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</si>
  <si>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</si>
  <si>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</si>
  <si>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</si>
  <si>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</si>
  <si>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</si>
  <si>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</si>
  <si>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</si>
  <si>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</si>
  <si>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</si>
  <si>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</si>
  <si>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</si>
  <si>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</si>
  <si>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</si>
  <si>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</si>
  <si>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</si>
  <si>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</si>
  <si>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</si>
  <si>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</si>
  <si>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</si>
  <si>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</si>
  <si>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</si>
  <si>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</si>
  <si>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</si>
  <si>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</si>
  <si>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</si>
  <si>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</si>
  <si>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</si>
  <si>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</si>
  <si>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</si>
  <si>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</si>
  <si>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</si>
  <si>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</si>
  <si>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</si>
  <si>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</si>
  <si>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</si>
  <si>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</si>
  <si>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</si>
  <si>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</si>
  <si>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</si>
  <si>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</si>
  <si>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</si>
  <si>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</si>
  <si>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</si>
  <si>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</si>
  <si>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</si>
  <si>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</si>
  <si>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</si>
  <si>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</si>
  <si>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</si>
  <si>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</si>
  <si>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</si>
  <si>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</si>
  <si>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</si>
  <si>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</si>
  <si>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</si>
  <si>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</si>
  <si>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</si>
  <si>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</si>
  <si>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</si>
  <si>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</si>
  <si>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</si>
  <si>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</si>
  <si>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</si>
  <si>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</si>
  <si>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</si>
  <si>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</si>
  <si>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</si>
  <si>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</si>
  <si>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</si>
  <si>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</si>
  <si>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</si>
  <si>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</si>
  <si>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</si>
  <si>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</si>
  <si>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</si>
  <si>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</si>
  <si>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</si>
  <si>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</si>
  <si>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</si>
  <si>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</si>
  <si>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</si>
  <si>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</si>
  <si>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</si>
  <si>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</si>
  <si>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</si>
  <si>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</si>
  <si>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</si>
  <si>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</si>
  <si>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</si>
  <si>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</si>
  <si>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</si>
  <si>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</si>
  <si>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</si>
  <si>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</si>
  <si>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</si>
  <si>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</si>
  <si>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</si>
  <si>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</si>
  <si>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</si>
  <si>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</si>
  <si>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</si>
  <si>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</si>
  <si>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</si>
  <si>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</si>
  <si>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</si>
  <si>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</si>
  <si>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</si>
  <si>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</si>
  <si>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</si>
  <si>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</si>
  <si>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</si>
  <si>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</si>
  <si>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</si>
  <si>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</si>
  <si>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</si>
  <si>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</si>
  <si>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</si>
  <si>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</si>
  <si>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</si>
  <si>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</si>
  <si>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</si>
  <si>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</si>
  <si>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</si>
  <si>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</si>
  <si>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</si>
  <si>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</si>
  <si>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</si>
  <si>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</si>
  <si>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</si>
  <si>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</si>
  <si>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</si>
  <si>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</si>
  <si>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</si>
  <si>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</si>
  <si>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</si>
  <si>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</si>
  <si>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</si>
  <si>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</si>
  <si>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</si>
  <si>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</si>
  <si>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</si>
  <si>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</si>
  <si>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</si>
  <si>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</si>
  <si>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</si>
  <si>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</si>
  <si>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</si>
  <si>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</si>
  <si>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</si>
  <si>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</si>
  <si>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</si>
  <si>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</si>
  <si>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</si>
  <si>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</si>
  <si>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</si>
  <si>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</si>
  <si>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</si>
  <si>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</si>
  <si>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</si>
  <si>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</si>
  <si>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</si>
  <si>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</si>
  <si>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</si>
  <si>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</si>
  <si>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</si>
  <si>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</si>
  <si>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</si>
  <si>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</si>
  <si>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</si>
  <si>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</si>
  <si>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</si>
  <si>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</si>
  <si>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</si>
  <si>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</si>
  <si>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</si>
  <si>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</si>
  <si>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</si>
  <si>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</si>
  <si>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</si>
  <si>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</si>
  <si>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</si>
  <si>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</si>
  <si>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</si>
  <si>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</si>
  <si>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</si>
  <si>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</si>
  <si>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</si>
  <si>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</si>
  <si>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</si>
  <si>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</si>
  <si>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</si>
  <si>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</si>
  <si>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</si>
  <si>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</si>
  <si>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</si>
  <si>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</si>
  <si>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</si>
  <si>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</si>
  <si>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</si>
  <si>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</si>
  <si>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</si>
  <si>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</si>
  <si>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</si>
  <si>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</si>
  <si>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</si>
  <si>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</si>
  <si>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</si>
  <si>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</si>
  <si>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</si>
  <si>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</si>
  <si>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</si>
  <si>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</si>
  <si>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</si>
  <si>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</si>
  <si>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</si>
  <si>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</si>
  <si>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</si>
  <si>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</si>
  <si>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</si>
  <si>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</si>
  <si>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</si>
  <si>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</si>
  <si>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</si>
  <si>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</si>
  <si>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</si>
  <si>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</si>
  <si>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</si>
  <si>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</si>
  <si>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</si>
  <si>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</si>
  <si>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</si>
  <si>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</si>
  <si>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</si>
  <si>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</si>
  <si>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</si>
  <si>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</si>
  <si>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</si>
  <si>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</si>
  <si>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</si>
  <si>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</si>
  <si>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</si>
  <si>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</si>
  <si>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</si>
  <si>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</si>
  <si>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</si>
  <si>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</si>
  <si>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</si>
  <si>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</si>
  <si>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</si>
  <si>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</si>
  <si>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</si>
  <si>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</si>
  <si>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</si>
  <si>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</si>
  <si>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</si>
  <si>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</si>
  <si>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</si>
  <si>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</si>
  <si>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</si>
  <si>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</si>
  <si>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</si>
  <si>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</si>
  <si>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</si>
  <si>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</si>
  <si>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</si>
  <si>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</si>
  <si>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</si>
  <si>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</si>
  <si>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</si>
  <si>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</si>
  <si>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</si>
  <si>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</si>
  <si>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</si>
  <si>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</si>
  <si>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</si>
  <si>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</si>
  <si>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</si>
  <si>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</si>
  <si>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</si>
  <si>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</si>
  <si>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</si>
  <si>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</si>
  <si>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</si>
  <si>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</si>
  <si>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</si>
  <si>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</si>
  <si>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</si>
  <si>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</si>
  <si>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</si>
  <si>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</si>
  <si>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</si>
  <si>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</si>
  <si>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</si>
  <si>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</si>
  <si>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</si>
  <si>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</si>
  <si>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</si>
  <si>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</si>
  <si>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</si>
  <si>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</si>
  <si>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</si>
  <si>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</si>
  <si>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</si>
  <si>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</si>
  <si>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</si>
  <si>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</si>
  <si>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</si>
  <si>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</si>
  <si>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</si>
  <si>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</si>
  <si>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</si>
  <si>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</si>
  <si>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</si>
  <si>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</si>
  <si>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</si>
  <si>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</si>
  <si>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</si>
  <si>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</si>
  <si>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</si>
  <si>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</si>
  <si>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</si>
  <si>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</si>
  <si>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</si>
  <si>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</si>
  <si>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</si>
  <si>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</si>
  <si>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</si>
  <si>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</si>
  <si>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</si>
  <si>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</si>
  <si>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</si>
  <si>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</si>
  <si>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</si>
  <si>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</si>
  <si>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</si>
  <si>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</si>
  <si>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</si>
  <si>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</si>
  <si>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</si>
  <si>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</si>
  <si>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</si>
  <si>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</si>
  <si>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</si>
  <si>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</si>
  <si>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</si>
  <si>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</si>
  <si>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</si>
  <si>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</si>
  <si>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</si>
  <si>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</si>
  <si>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</si>
  <si>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</si>
  <si>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</si>
  <si>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</si>
  <si>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</si>
  <si>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</si>
  <si>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</si>
  <si>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</si>
  <si>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</si>
  <si>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</si>
  <si>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</si>
  <si>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</si>
  <si>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</si>
  <si>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</si>
  <si>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</si>
  <si>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</si>
  <si>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</si>
  <si>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</si>
  <si>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</si>
  <si>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</si>
  <si>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</si>
  <si>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</si>
  <si>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</si>
  <si>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</si>
  <si>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</si>
  <si>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</si>
  <si>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</si>
  <si>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</si>
  <si>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</si>
  <si>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</si>
  <si>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</si>
  <si>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</si>
  <si>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</si>
  <si>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</si>
  <si>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</si>
  <si>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</si>
  <si>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</si>
  <si>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</si>
  <si>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</si>
  <si>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</si>
  <si>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</si>
  <si>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</si>
  <si>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</si>
  <si>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</si>
  <si>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</si>
  <si>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</si>
  <si>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</si>
  <si>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</si>
  <si>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</si>
  <si>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</si>
  <si>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</si>
  <si>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</si>
  <si>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</si>
  <si>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</si>
  <si>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</si>
  <si>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</si>
  <si>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</si>
  <si>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</si>
  <si>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</si>
  <si>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</si>
  <si>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</si>
  <si>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</si>
  <si>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</si>
  <si>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</si>
  <si>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</si>
  <si>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</si>
  <si>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</si>
  <si>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</si>
  <si>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</si>
  <si>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</si>
  <si>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</si>
  <si>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</si>
  <si>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</si>
  <si>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</si>
  <si>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</si>
  <si>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</si>
  <si>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</si>
  <si>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</si>
  <si>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</si>
  <si>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</si>
  <si>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</si>
  <si>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</si>
  <si>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</si>
  <si>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</si>
  <si>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</si>
  <si>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</si>
  <si>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</si>
  <si>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</si>
  <si>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</si>
  <si>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</si>
  <si>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</si>
  <si>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</si>
  <si>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</si>
  <si>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</si>
  <si>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</si>
  <si>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</si>
  <si>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</si>
  <si>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</si>
  <si>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</si>
  <si>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</si>
  <si>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</si>
  <si>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</si>
  <si>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</si>
  <si>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</si>
  <si>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</si>
  <si>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</si>
  <si>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</si>
  <si>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</si>
  <si>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</si>
  <si>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</si>
  <si>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</si>
  <si>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</si>
  <si>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</si>
  <si>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</si>
  <si>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</si>
  <si>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</si>
  <si>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</si>
  <si>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</si>
  <si>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</si>
  <si>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</si>
  <si>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</si>
  <si>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</si>
  <si>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</si>
  <si>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</si>
  <si>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</si>
  <si>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</si>
  <si>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</si>
  <si>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</si>
  <si>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</si>
  <si>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</si>
  <si>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</si>
  <si>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</si>
  <si>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</si>
  <si>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</si>
  <si>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</si>
  <si>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</si>
  <si>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</si>
  <si>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</si>
  <si>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</si>
  <si>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</si>
  <si>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</si>
  <si>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</si>
  <si>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</si>
  <si>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</si>
  <si>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</si>
  <si>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</si>
  <si>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</si>
  <si>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</si>
  <si>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</si>
  <si>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</si>
  <si>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</si>
  <si>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</si>
  <si>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</si>
  <si>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</si>
  <si>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</si>
  <si>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</si>
  <si>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</si>
  <si>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</si>
  <si>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</si>
  <si>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</si>
  <si>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</si>
  <si>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</si>
  <si>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</si>
  <si>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</si>
  <si>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</si>
  <si>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</si>
  <si>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</si>
  <si>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</si>
  <si>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</si>
  <si>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</si>
  <si>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</si>
  <si>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</si>
  <si>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</si>
  <si>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</si>
  <si>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</si>
  <si>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</si>
  <si>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</si>
  <si>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</si>
  <si>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</si>
  <si>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</si>
  <si>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</si>
  <si>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</si>
  <si>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</si>
  <si>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</si>
  <si>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</si>
  <si>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</si>
  <si>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</si>
  <si>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</si>
  <si>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</si>
  <si>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</si>
  <si>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</si>
  <si>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</si>
  <si>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</si>
  <si>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</si>
  <si>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</si>
  <si>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</si>
  <si>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</si>
  <si>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</si>
  <si>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</si>
  <si>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</si>
  <si>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</si>
  <si>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</si>
  <si>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</si>
  <si>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</si>
  <si>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</si>
  <si>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</si>
  <si>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</si>
  <si>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</si>
  <si>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</si>
  <si>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</si>
  <si>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</si>
  <si>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</si>
  <si>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</si>
  <si>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</si>
  <si>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</si>
  <si>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</si>
  <si>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</si>
  <si>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</si>
  <si>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</si>
  <si>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</si>
  <si>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</si>
  <si>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</si>
  <si>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</si>
  <si>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</si>
  <si>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</si>
  <si>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</si>
  <si>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</si>
  <si>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</si>
  <si>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</si>
  <si>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</si>
  <si>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</si>
  <si>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</si>
  <si>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</si>
  <si>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</si>
  <si>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</si>
  <si>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</si>
  <si>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</si>
  <si>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</si>
  <si>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</si>
  <si>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</si>
  <si>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</si>
  <si>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</si>
  <si>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</si>
  <si>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</si>
  <si>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</si>
  <si>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</si>
  <si>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</si>
  <si>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</si>
  <si>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</si>
  <si>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</si>
  <si>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</si>
  <si>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</si>
  <si>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</si>
  <si>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</si>
  <si>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</si>
  <si>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</si>
  <si>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</si>
  <si>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</si>
  <si>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</si>
  <si>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</si>
  <si>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</si>
  <si>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</si>
  <si>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</si>
  <si>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</si>
  <si>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</si>
  <si>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</si>
  <si>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</si>
  <si>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</si>
  <si>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</si>
  <si>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</si>
  <si>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</si>
  <si>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</si>
  <si>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</si>
  <si>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</si>
  <si>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</si>
  <si>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</si>
  <si>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</si>
  <si>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</si>
  <si>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</si>
  <si>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</si>
  <si>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</si>
  <si>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</si>
  <si>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</si>
  <si>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</si>
  <si>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</si>
  <si>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</si>
  <si>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</si>
  <si>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</si>
  <si>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</si>
  <si>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</si>
  <si>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</si>
  <si>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</si>
  <si>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</si>
  <si>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</si>
  <si>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</si>
  <si>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</si>
  <si>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</si>
  <si>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</si>
  <si>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</si>
  <si>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</si>
  <si>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</si>
  <si>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</si>
  <si>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</si>
  <si>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</si>
  <si>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</si>
  <si>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</si>
  <si>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</si>
  <si>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</si>
  <si>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</si>
  <si>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</si>
  <si>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</si>
  <si>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</si>
  <si>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</si>
  <si>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</si>
  <si>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</si>
  <si>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</si>
  <si>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</si>
  <si>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</si>
  <si>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</si>
  <si>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</si>
  <si>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</si>
  <si>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</si>
  <si>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</si>
  <si>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</si>
  <si>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</si>
  <si>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</si>
  <si>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</si>
  <si>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</si>
  <si>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</si>
  <si>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</si>
  <si>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</si>
  <si>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</si>
  <si>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</si>
  <si>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</si>
  <si>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</si>
  <si>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</si>
  <si>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</si>
  <si>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</si>
  <si>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</si>
  <si>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</si>
  <si>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</si>
  <si>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</si>
  <si>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</si>
  <si>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</si>
  <si>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</si>
  <si>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</si>
  <si>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</si>
  <si>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</si>
  <si>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</si>
  <si>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</si>
  <si>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</si>
  <si>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</si>
  <si>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</si>
  <si>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</si>
  <si>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</si>
  <si>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</si>
  <si>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</si>
  <si>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</si>
  <si>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</si>
  <si>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</si>
  <si>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</si>
  <si>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</si>
  <si>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</si>
  <si>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</si>
  <si>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</si>
  <si>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</si>
  <si>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</si>
  <si>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</si>
  <si>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</si>
  <si>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</si>
  <si>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</si>
  <si>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</si>
  <si>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</si>
  <si>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</si>
  <si>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</si>
  <si>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</si>
  <si>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</si>
  <si>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</si>
  <si>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</si>
  <si>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</si>
  <si>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</si>
  <si>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</si>
  <si>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</si>
  <si>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</si>
  <si>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</si>
  <si>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</si>
  <si>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</si>
  <si>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</si>
  <si>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</si>
  <si>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</si>
  <si>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</si>
  <si>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</si>
  <si>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</si>
  <si>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</si>
  <si>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</si>
  <si>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</si>
  <si>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</si>
  <si>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</si>
  <si>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</si>
  <si>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</si>
  <si>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</si>
  <si>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</si>
  <si>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</si>
  <si>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</si>
  <si>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</si>
  <si>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</si>
  <si>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</si>
  <si>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</si>
  <si>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</si>
  <si>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</si>
  <si>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</si>
  <si>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</si>
  <si>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</si>
  <si>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</si>
  <si>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</si>
  <si>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</si>
  <si>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</si>
  <si>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</si>
  <si>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</si>
  <si>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</si>
  <si>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</si>
  <si>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</si>
  <si>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</si>
  <si>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</si>
  <si>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</si>
  <si>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</si>
  <si>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</si>
  <si>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</si>
  <si>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</si>
  <si>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</si>
  <si>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</si>
  <si>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</si>
  <si>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</si>
  <si>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</si>
  <si>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</si>
  <si>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</si>
  <si>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</si>
  <si>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</si>
  <si>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</si>
  <si>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</si>
  <si>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</si>
  <si>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</si>
  <si>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</si>
  <si>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</si>
  <si>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</si>
  <si>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</si>
  <si>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</si>
  <si>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</si>
  <si>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</si>
  <si>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</si>
  <si>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</si>
  <si>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</si>
  <si>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</si>
  <si>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</si>
  <si>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</si>
  <si>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</si>
  <si>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</si>
  <si>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</si>
  <si>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</si>
  <si>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</si>
  <si>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</si>
  <si>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</si>
  <si>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</si>
  <si>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</si>
  <si>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</si>
  <si>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</si>
  <si>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</si>
  <si>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</si>
  <si>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</si>
  <si>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</si>
  <si>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</si>
  <si>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</si>
  <si>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</si>
  <si>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</si>
  <si>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</si>
  <si>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</si>
  <si>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</si>
  <si>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</si>
  <si>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</si>
  <si>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</si>
  <si>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</si>
  <si>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</si>
  <si>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</si>
  <si>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</si>
  <si>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</si>
  <si>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</si>
  <si>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</si>
  <si>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</si>
  <si>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</si>
  <si>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</si>
  <si>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</si>
  <si>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</si>
  <si>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</si>
  <si>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</si>
  <si>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</si>
  <si>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</si>
  <si>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</si>
  <si>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</si>
  <si>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</si>
  <si>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</si>
  <si>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</si>
  <si>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</si>
  <si>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</si>
  <si>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</si>
  <si>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</si>
  <si>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</si>
  <si>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</si>
  <si>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</si>
  <si>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</si>
  <si>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</si>
  <si>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</si>
  <si>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</si>
  <si>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</si>
  <si>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</si>
  <si>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</si>
  <si>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</si>
  <si>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</si>
  <si>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</si>
  <si>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</si>
  <si>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</si>
  <si>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</si>
  <si>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</si>
  <si>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</si>
  <si>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</si>
  <si>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</si>
  <si>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</si>
  <si>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</si>
  <si>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</si>
  <si>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</si>
  <si>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</si>
  <si>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</si>
  <si>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</si>
  <si>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</si>
  <si>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</si>
  <si>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</si>
  <si>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</si>
  <si>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</si>
  <si>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</si>
  <si>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</si>
  <si>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</si>
  <si>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</si>
  <si>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</si>
  <si>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</si>
  <si>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</si>
  <si>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</si>
  <si>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</si>
  <si>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</si>
  <si>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</si>
  <si>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</si>
  <si>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</si>
  <si>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</si>
  <si>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</si>
  <si>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</si>
  <si>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</si>
  <si>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</si>
  <si>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</si>
  <si>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</si>
  <si>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</si>
  <si>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</si>
  <si>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</si>
  <si>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</si>
  <si>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</si>
  <si>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</si>
  <si>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</si>
  <si>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</si>
  <si>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</si>
  <si>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</si>
  <si>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</si>
  <si>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</si>
  <si>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</si>
  <si>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</si>
  <si>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</si>
  <si>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</si>
  <si>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</si>
  <si>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</si>
  <si>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</si>
  <si>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</si>
  <si>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</si>
  <si>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</si>
  <si>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</si>
  <si>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</si>
  <si>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</si>
  <si>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</si>
  <si>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</si>
  <si>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</si>
  <si>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</si>
  <si>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</si>
  <si>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</si>
  <si>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</si>
  <si>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</si>
  <si>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</si>
  <si>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</si>
  <si>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</si>
  <si>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</si>
  <si>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</si>
  <si>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</si>
  <si>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</si>
  <si>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</si>
  <si>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</si>
  <si>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</si>
  <si>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</si>
  <si>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</si>
  <si>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</si>
  <si>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</si>
  <si>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</si>
  <si>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</si>
  <si>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</si>
  <si>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</si>
  <si>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</si>
  <si>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</si>
  <si>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</si>
  <si>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</si>
  <si>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</si>
  <si>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</si>
  <si>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</si>
  <si>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</si>
  <si>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</si>
  <si>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</si>
  <si>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</si>
  <si>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</si>
  <si>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</si>
  <si>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</si>
  <si>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</si>
  <si>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</si>
  <si>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</si>
  <si>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</si>
  <si>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</si>
  <si>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</si>
  <si>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</si>
  <si>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</si>
  <si>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</si>
  <si>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</si>
  <si>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</si>
  <si>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</si>
  <si>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</si>
  <si>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</si>
  <si>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</si>
  <si>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</si>
  <si>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</si>
  <si>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</si>
  <si>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</si>
  <si>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</si>
  <si>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</si>
  <si>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</si>
  <si>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</si>
  <si>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</si>
  <si>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</si>
  <si>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</si>
  <si>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</si>
  <si>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</si>
  <si>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</si>
  <si>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</si>
  <si>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</si>
  <si>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</si>
  <si>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</si>
  <si>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</si>
  <si>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</si>
  <si>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</si>
  <si>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</si>
  <si>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</si>
  <si>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</si>
  <si>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</si>
  <si>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</si>
  <si>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</si>
  <si>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</si>
  <si>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</si>
  <si>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</si>
  <si>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</si>
  <si>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</si>
  <si>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</si>
  <si>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</si>
  <si>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</si>
  <si>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</si>
  <si>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</si>
  <si>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</si>
  <si>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</si>
  <si>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</si>
  <si>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</si>
  <si>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</si>
  <si>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</si>
  <si>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</si>
  <si>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</si>
  <si>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</si>
  <si>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</si>
  <si>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</si>
  <si>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</si>
  <si>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</si>
  <si>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</si>
  <si>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</si>
  <si>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</si>
  <si>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</si>
  <si>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</si>
  <si>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</si>
  <si>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</si>
  <si>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</si>
  <si>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</si>
  <si>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</si>
  <si>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</si>
  <si>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</si>
  <si>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</si>
  <si>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</si>
  <si>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</si>
  <si>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</si>
  <si>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</si>
  <si>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</si>
  <si>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</si>
  <si>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</si>
  <si>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</si>
  <si>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</si>
  <si>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</si>
  <si>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</si>
  <si>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</si>
  <si>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</si>
  <si>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</si>
  <si>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</si>
  <si>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</si>
  <si>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</si>
  <si>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</si>
  <si>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</si>
  <si>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</si>
  <si>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</si>
  <si>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</si>
  <si>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</si>
  <si>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</si>
  <si>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</si>
  <si>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</si>
  <si>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</si>
  <si>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</si>
  <si>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</si>
  <si>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</si>
  <si>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</si>
  <si>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</si>
  <si>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</si>
  <si>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</si>
  <si>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</si>
  <si>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</si>
  <si>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</si>
  <si>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</si>
  <si>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</si>
  <si>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</si>
  <si>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</si>
  <si>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</si>
  <si>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</si>
  <si>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</si>
  <si>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</si>
  <si>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</si>
  <si>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</si>
  <si>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</si>
  <si>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</si>
  <si>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</si>
  <si>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</si>
  <si>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</si>
  <si>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</si>
  <si>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</si>
  <si>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</si>
  <si>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</si>
  <si>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</si>
  <si>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</si>
  <si>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</si>
  <si>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</si>
  <si>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</si>
  <si>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</si>
  <si>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</si>
  <si>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</si>
  <si>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</si>
  <si>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</si>
  <si>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</si>
  <si>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</si>
  <si>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</si>
  <si>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</si>
  <si>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</si>
  <si>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</si>
  <si>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</si>
  <si>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</si>
  <si>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</si>
  <si>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</si>
  <si>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</si>
  <si>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</si>
  <si>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</si>
  <si>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</si>
  <si>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</si>
  <si>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</si>
  <si>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</si>
  <si>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</si>
  <si>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</si>
  <si>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</si>
  <si>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</si>
  <si>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</si>
  <si>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</si>
  <si>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</si>
  <si>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</si>
  <si>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</si>
  <si>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</si>
  <si>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</si>
  <si>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</si>
  <si>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</si>
  <si>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</si>
  <si>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</si>
  <si>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</si>
  <si>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</si>
  <si>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</si>
  <si>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</si>
  <si>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</si>
  <si>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</si>
  <si>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</si>
  <si>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</si>
  <si>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</si>
  <si>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</si>
  <si>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</si>
  <si>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</si>
  <si>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</si>
  <si>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</si>
  <si>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</si>
  <si>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</si>
  <si>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</si>
  <si>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</si>
  <si>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</si>
  <si>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</si>
  <si>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</si>
  <si>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</si>
  <si>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</si>
  <si>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</si>
  <si>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</si>
  <si>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</si>
  <si>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</si>
  <si>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</si>
  <si>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</si>
  <si>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</si>
  <si>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</si>
  <si>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</si>
  <si>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</si>
  <si>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</si>
  <si>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</si>
  <si>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</si>
  <si>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</si>
  <si>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</si>
  <si>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</si>
  <si>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</si>
  <si>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</si>
  <si>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</si>
  <si>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</si>
  <si>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</si>
  <si>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</si>
  <si>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</si>
  <si>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</si>
  <si>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</si>
  <si>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</si>
  <si>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</si>
  <si>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</si>
  <si>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</si>
  <si>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</si>
  <si>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</si>
  <si>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</si>
  <si>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</si>
  <si>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</si>
  <si>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</si>
  <si>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</si>
  <si>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</si>
  <si>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</si>
  <si>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</si>
  <si>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</si>
  <si>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</si>
  <si>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</si>
  <si>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</si>
  <si>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</si>
  <si>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</si>
  <si>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</si>
  <si>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</si>
  <si>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</si>
  <si>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</si>
  <si>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</si>
  <si>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</si>
  <si>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</si>
  <si>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</si>
  <si>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</si>
  <si>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</si>
  <si>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</si>
  <si>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</si>
  <si>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</si>
  <si>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</si>
  <si>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</si>
  <si>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</si>
  <si>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</si>
  <si>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</si>
  <si>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</si>
  <si>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</si>
  <si>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</si>
  <si>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</si>
  <si>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</si>
  <si>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</si>
  <si>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</si>
  <si>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</si>
  <si>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</si>
  <si>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</si>
  <si>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</si>
  <si>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</si>
  <si>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</si>
  <si>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</si>
  <si>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</si>
  <si>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</si>
  <si>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</si>
  <si>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</si>
  <si>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</si>
  <si>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</si>
  <si>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</si>
  <si>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</si>
  <si>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</si>
  <si>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</si>
  <si>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</si>
  <si>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</si>
  <si>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</si>
  <si>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</si>
  <si>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</si>
  <si>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</si>
  <si>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</si>
  <si>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</si>
  <si>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</si>
  <si>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</si>
  <si>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</si>
  <si>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</si>
  <si>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</si>
  <si>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</si>
  <si>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</si>
  <si>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</si>
  <si>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</si>
  <si>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</si>
  <si>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</si>
  <si>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</si>
  <si>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</si>
  <si>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</si>
  <si>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</si>
  <si>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</si>
  <si>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</si>
  <si>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</si>
  <si>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</si>
  <si>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</si>
  <si>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</si>
  <si>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</si>
  <si>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</si>
  <si>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</si>
  <si>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</si>
  <si>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</si>
  <si>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</si>
  <si>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</si>
  <si>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</si>
  <si>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</si>
  <si>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</si>
  <si>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</si>
  <si>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</si>
  <si>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</si>
  <si>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</si>
  <si>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</si>
  <si>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</si>
  <si>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</si>
  <si>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</si>
  <si>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</si>
  <si>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</si>
  <si>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</si>
  <si>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</si>
  <si>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</si>
  <si>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</si>
  <si>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</si>
  <si>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</si>
  <si>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</si>
  <si>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</si>
  <si>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</si>
  <si>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</si>
  <si>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</si>
  <si>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</si>
  <si>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</si>
  <si>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</si>
  <si>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</si>
  <si>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</si>
  <si>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</si>
  <si>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</si>
  <si>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</si>
  <si>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</si>
  <si>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</si>
  <si>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</si>
  <si>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</si>
  <si>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</si>
  <si>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</si>
  <si>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</si>
  <si>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</si>
  <si>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</si>
  <si>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</si>
  <si>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</si>
  <si>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</si>
  <si>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</si>
  <si>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</si>
  <si>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</si>
  <si>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</si>
  <si>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</si>
  <si>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</si>
  <si>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</si>
  <si>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</si>
  <si>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</si>
  <si>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</si>
  <si>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</si>
  <si>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</si>
  <si>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</si>
  <si>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</si>
  <si>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</si>
  <si>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</si>
  <si>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</si>
  <si>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</si>
  <si>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</si>
  <si>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</si>
  <si>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</si>
  <si>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</si>
  <si>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</si>
  <si>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</si>
  <si>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</si>
  <si>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</si>
  <si>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</si>
  <si>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</si>
  <si>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</si>
  <si>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</si>
  <si>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</si>
  <si>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</si>
  <si>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</si>
  <si>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</si>
  <si>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</si>
  <si>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</si>
  <si>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</si>
  <si>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</si>
  <si>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</si>
  <si>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</si>
  <si>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</si>
  <si>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</si>
  <si>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</si>
  <si>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</si>
  <si>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</si>
  <si>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</si>
  <si>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</si>
  <si>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</si>
  <si>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</si>
  <si>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</si>
  <si>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</si>
  <si>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</si>
  <si>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</si>
  <si>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</si>
  <si>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</si>
  <si>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</si>
  <si>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</si>
  <si>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</si>
  <si>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</si>
  <si>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</si>
  <si>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</si>
  <si>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</si>
  <si>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</si>
  <si>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</si>
  <si>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</si>
  <si>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</si>
  <si>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</si>
  <si>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</si>
  <si>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</si>
  <si>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</si>
  <si>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</si>
  <si>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</si>
  <si>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</si>
  <si>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</si>
  <si>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</si>
  <si>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</si>
  <si>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</si>
  <si>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</si>
  <si>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</si>
  <si>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</si>
  <si>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</si>
  <si>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</si>
  <si>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</si>
  <si>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</si>
  <si>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</si>
  <si>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</si>
  <si>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</si>
  <si>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</si>
  <si>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</si>
  <si>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</si>
  <si>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</si>
  <si>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</si>
  <si>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</si>
  <si>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</si>
  <si>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</si>
  <si>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</si>
  <si>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</si>
  <si>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</si>
  <si>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</si>
  <si>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</si>
  <si>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</si>
  <si>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</si>
  <si>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</si>
  <si>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</si>
  <si>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</si>
  <si>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</si>
  <si>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</si>
  <si>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</si>
  <si>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</si>
  <si>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</si>
  <si>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</si>
  <si>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</si>
  <si>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</si>
  <si>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</si>
  <si>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</si>
  <si>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</si>
  <si>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</si>
  <si>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</si>
  <si>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</si>
  <si>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</si>
  <si>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</si>
  <si>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</si>
  <si>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</si>
  <si>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</si>
  <si>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</si>
  <si>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</si>
  <si>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</si>
  <si>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</si>
  <si>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</si>
  <si>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</si>
  <si>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</si>
  <si>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</si>
  <si>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</si>
  <si>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</si>
  <si>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</si>
  <si>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</si>
  <si>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</si>
  <si>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</si>
  <si>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</si>
  <si>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</si>
  <si>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</si>
  <si>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</si>
  <si>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</si>
  <si>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</si>
  <si>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</si>
  <si>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</si>
  <si>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</si>
  <si>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</si>
  <si>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</si>
  <si>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</si>
  <si>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</si>
  <si>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</si>
  <si>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</si>
  <si>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</si>
  <si>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</si>
  <si>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</si>
  <si>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</si>
  <si>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</si>
  <si>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</si>
  <si>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</si>
  <si>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</si>
  <si>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</si>
  <si>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</si>
  <si>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</si>
  <si>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</si>
  <si>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</si>
  <si>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</si>
  <si>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</si>
  <si>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</si>
  <si>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</si>
  <si>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</si>
  <si>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</si>
  <si>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</si>
  <si>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</si>
  <si>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</si>
  <si>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</si>
  <si>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</si>
  <si>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</si>
  <si>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</si>
  <si>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</si>
  <si>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</si>
  <si>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</si>
  <si>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</si>
  <si>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</si>
  <si>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</si>
  <si>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</si>
  <si>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</si>
  <si>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</si>
  <si>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</si>
  <si>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</si>
  <si>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</si>
  <si>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</si>
  <si>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</si>
  <si>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</si>
  <si>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</si>
  <si>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</si>
  <si>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</si>
  <si>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</si>
  <si>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</si>
  <si>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</si>
  <si>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</si>
  <si>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</si>
  <si>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</si>
  <si>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</si>
  <si>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</si>
  <si>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</si>
  <si>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</si>
  <si>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</si>
  <si>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</si>
  <si>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</si>
  <si>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</si>
  <si>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</si>
  <si>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</si>
  <si>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</si>
  <si>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</si>
  <si>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</si>
  <si>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</si>
  <si>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</si>
  <si>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</si>
  <si>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</si>
  <si>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</si>
  <si>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</si>
  <si>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</si>
  <si>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</si>
  <si>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</si>
  <si>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</si>
  <si>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</si>
  <si>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</si>
  <si>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</si>
  <si>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</si>
  <si>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</si>
  <si>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</si>
  <si>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</si>
  <si>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</si>
  <si>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</si>
  <si>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</si>
  <si>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</si>
  <si>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</si>
  <si>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</si>
  <si>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</si>
  <si>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</si>
  <si>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</si>
  <si>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</si>
  <si>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</si>
  <si>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</si>
  <si>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</si>
  <si>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</si>
  <si>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</si>
  <si>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</si>
  <si>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</si>
  <si>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</si>
  <si>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</si>
  <si>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</si>
  <si>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</si>
  <si>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</si>
  <si>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</si>
  <si>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</si>
  <si>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</si>
  <si>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</si>
  <si>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</si>
  <si>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</si>
  <si>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</si>
  <si>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</si>
  <si>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</si>
  <si>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</si>
  <si>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</si>
  <si>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</si>
  <si>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</si>
  <si>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</si>
  <si>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</si>
  <si>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</si>
  <si>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</si>
  <si>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</si>
  <si>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</si>
  <si>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</si>
  <si>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</si>
  <si>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</si>
  <si>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</si>
  <si>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</si>
  <si>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</si>
  <si>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</si>
  <si>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</si>
  <si>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</si>
  <si>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</si>
  <si>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</si>
  <si>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</si>
  <si>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</si>
  <si>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</si>
  <si>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</si>
  <si>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</si>
  <si>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</si>
  <si>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</si>
  <si>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</si>
  <si>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</si>
  <si>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</si>
  <si>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</si>
  <si>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</si>
  <si>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</si>
  <si>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</si>
  <si>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</si>
  <si>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</si>
  <si>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</si>
  <si>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</si>
  <si>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</si>
  <si>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</si>
  <si>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</si>
  <si>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</si>
  <si>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</si>
  <si>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</si>
  <si>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</si>
  <si>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</si>
  <si>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</si>
  <si>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</si>
  <si>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</si>
  <si>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</si>
  <si>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</si>
  <si>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</si>
  <si>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</si>
  <si>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</si>
  <si>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</si>
  <si>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</si>
  <si>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</si>
  <si>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</si>
  <si>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</si>
  <si>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</si>
  <si>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</si>
  <si>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</si>
  <si>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</si>
  <si>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</si>
  <si>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</si>
  <si>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</si>
  <si>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</si>
  <si>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</si>
  <si>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</si>
  <si>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</si>
  <si>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</si>
  <si>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</si>
  <si>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</si>
  <si>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</si>
  <si>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</si>
  <si>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</si>
  <si>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</si>
  <si>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</si>
  <si>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</si>
  <si>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</si>
  <si>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</si>
  <si>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</si>
  <si>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</si>
  <si>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</si>
  <si>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</si>
  <si>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</si>
  <si>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</si>
  <si>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</si>
  <si>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</si>
  <si>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</si>
  <si>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</si>
  <si>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</si>
  <si>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</si>
  <si>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</si>
  <si>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</si>
  <si>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</si>
  <si>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</si>
  <si>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</si>
  <si>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</si>
  <si>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</si>
  <si>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</si>
  <si>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</si>
  <si>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</si>
  <si>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</si>
  <si>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</si>
  <si>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</si>
  <si>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</si>
  <si>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</si>
  <si>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</si>
  <si>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</si>
  <si>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</si>
  <si>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</si>
  <si>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</si>
  <si>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</si>
  <si>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</si>
  <si>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</si>
  <si>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</si>
  <si>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</si>
  <si>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</si>
  <si>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</si>
  <si>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</si>
  <si>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</si>
  <si>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</si>
  <si>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</si>
  <si>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</si>
  <si>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</si>
  <si>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</si>
  <si>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</si>
  <si>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</si>
  <si>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</si>
  <si>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</si>
  <si>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</si>
  <si>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</si>
  <si>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</si>
  <si>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</si>
  <si>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</si>
  <si>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</si>
  <si>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</si>
  <si>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</si>
  <si>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</si>
  <si>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</si>
  <si>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</si>
  <si>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</si>
  <si>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</si>
  <si>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</si>
  <si>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</si>
  <si>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</si>
  <si>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</si>
  <si>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</si>
  <si>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</si>
  <si>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</si>
  <si>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</si>
  <si>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</si>
  <si>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</si>
  <si>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</si>
  <si>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</si>
  <si>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</si>
  <si>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</si>
  <si>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</si>
  <si>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</si>
  <si>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</si>
  <si>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</si>
  <si>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</si>
  <si>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</si>
  <si>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</si>
  <si>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</si>
  <si>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</si>
  <si>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</si>
  <si>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</si>
  <si>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</si>
  <si>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</si>
  <si>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</si>
  <si>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</si>
  <si>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</si>
  <si>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</si>
  <si>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</si>
  <si>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</si>
  <si>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</si>
  <si>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</si>
  <si>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</si>
  <si>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</si>
  <si>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</si>
  <si>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</si>
  <si>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</si>
  <si>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</si>
  <si>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</si>
  <si>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</si>
  <si>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</si>
  <si>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</si>
  <si>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</si>
  <si>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</si>
  <si>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</si>
  <si>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</si>
  <si>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</si>
  <si>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</si>
  <si>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</si>
  <si>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</si>
  <si>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</si>
  <si>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</si>
  <si>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</si>
  <si>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</si>
  <si>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</si>
  <si>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</si>
  <si>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</si>
  <si>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</si>
  <si>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</si>
  <si>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</si>
  <si>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</si>
  <si>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</si>
  <si>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</si>
  <si>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</si>
  <si>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</si>
  <si>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</si>
  <si>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</si>
  <si>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</si>
  <si>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</si>
  <si>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</si>
  <si>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</si>
  <si>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</si>
  <si>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</si>
  <si>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</si>
  <si>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</si>
  <si>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</si>
  <si>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</si>
  <si>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</si>
  <si>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</si>
  <si>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</si>
  <si>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</si>
  <si>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</si>
  <si>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</si>
  <si>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</si>
  <si>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</si>
  <si>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</si>
  <si>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</si>
  <si>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</si>
  <si>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</si>
  <si>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</si>
  <si>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</si>
  <si>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</si>
  <si>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</si>
  <si>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</si>
  <si>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</si>
  <si>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</si>
  <si>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</si>
  <si>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</si>
  <si>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</si>
  <si>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</si>
  <si>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</si>
  <si>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</si>
  <si>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</si>
  <si>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</si>
  <si>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</si>
  <si>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</si>
  <si>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</si>
  <si>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</si>
  <si>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</si>
  <si>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</si>
  <si>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</si>
  <si>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</si>
  <si>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</si>
  <si>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</si>
  <si>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</si>
  <si>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</si>
  <si>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</si>
  <si>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</si>
  <si>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</si>
  <si>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</si>
  <si>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</si>
  <si>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</si>
  <si>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</si>
  <si>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</si>
  <si>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</si>
  <si>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</si>
  <si>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</si>
  <si>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</si>
  <si>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</si>
  <si>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</si>
  <si>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</si>
  <si>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</si>
  <si>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</si>
  <si>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</si>
  <si>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</si>
  <si>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</si>
  <si>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</si>
  <si>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</si>
  <si>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</si>
  <si>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</si>
  <si>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</si>
  <si>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</si>
  <si>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</si>
  <si>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</si>
  <si>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</si>
  <si>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</si>
  <si>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</si>
  <si>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</si>
  <si>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</si>
  <si>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</si>
  <si>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</si>
  <si>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</si>
  <si>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</si>
  <si>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</si>
  <si>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</si>
  <si>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</si>
  <si>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</si>
  <si>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</si>
  <si>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</si>
  <si>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</si>
  <si>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</si>
  <si>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</si>
  <si>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</si>
  <si>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</si>
  <si>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</si>
  <si>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</si>
  <si>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</si>
  <si>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</si>
  <si>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</si>
  <si>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</si>
  <si>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</si>
  <si>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</si>
  <si>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</si>
  <si>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</si>
  <si>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</si>
  <si>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</si>
  <si>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</si>
  <si>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</si>
  <si>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</si>
  <si>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</si>
  <si>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</si>
  <si>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</si>
  <si>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</si>
  <si>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</si>
  <si>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</si>
  <si>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</si>
  <si>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</si>
  <si>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</si>
  <si>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</si>
  <si>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</si>
  <si>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</si>
  <si>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</si>
  <si>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</si>
  <si>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</si>
  <si>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</si>
  <si>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</si>
  <si>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</si>
  <si>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</si>
  <si>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</si>
  <si>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</si>
  <si>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</si>
  <si>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</si>
  <si>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</si>
  <si>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</si>
  <si>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</si>
  <si>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</si>
  <si>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</si>
  <si>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</si>
  <si>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</si>
  <si>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</si>
  <si>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</si>
  <si>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</si>
  <si>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</si>
  <si>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</si>
  <si>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</si>
  <si>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</si>
  <si>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</si>
  <si>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</si>
  <si>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</si>
  <si>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</si>
  <si>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</si>
  <si>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</si>
  <si>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</si>
  <si>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</si>
  <si>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</si>
  <si>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</si>
  <si>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</si>
  <si>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</si>
  <si>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</si>
  <si>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</si>
  <si>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</si>
  <si>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</si>
  <si>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</si>
  <si>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</si>
  <si>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</si>
  <si>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</si>
  <si>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</si>
  <si>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</si>
  <si>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</si>
  <si>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</si>
  <si>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</si>
  <si>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</si>
  <si>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</si>
  <si>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</si>
  <si>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</si>
  <si>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</si>
  <si>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</si>
  <si>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</si>
  <si>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</si>
  <si>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</si>
  <si>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</si>
  <si>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</si>
  <si>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</si>
  <si>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</si>
  <si>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</si>
  <si>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</si>
  <si>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</si>
  <si>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</si>
  <si>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</si>
  <si>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</si>
  <si>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</si>
  <si>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</si>
  <si>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</si>
  <si>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</si>
  <si>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</si>
  <si>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</si>
  <si>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</si>
  <si>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</si>
  <si>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</si>
  <si>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</si>
  <si>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</si>
  <si>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</si>
  <si>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</si>
  <si>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</si>
  <si>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</si>
  <si>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</si>
  <si>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</si>
  <si>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</si>
  <si>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</si>
  <si>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</si>
  <si>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</si>
  <si>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</si>
  <si>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</si>
  <si>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</si>
  <si>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</si>
  <si>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</si>
  <si>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</si>
  <si>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</si>
  <si>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</si>
  <si>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</si>
  <si>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</si>
  <si>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</si>
  <si>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</si>
  <si>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</si>
  <si>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</si>
  <si>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</si>
  <si>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</si>
  <si>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</si>
  <si>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</si>
  <si>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</si>
  <si>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</si>
  <si>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</si>
  <si>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</si>
  <si>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</si>
  <si>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</si>
  <si>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</si>
  <si>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</si>
  <si>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</si>
  <si>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</si>
  <si>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</si>
  <si>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</si>
  <si>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</si>
  <si>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</si>
  <si>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</si>
  <si>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</si>
  <si>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</si>
  <si>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</si>
  <si>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</si>
  <si>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</si>
  <si>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</si>
  <si>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</si>
  <si>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</si>
  <si>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</si>
  <si>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</si>
  <si>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</si>
  <si>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</si>
  <si>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</si>
  <si>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</si>
  <si>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</si>
  <si>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</si>
  <si>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</si>
  <si>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</si>
  <si>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</si>
  <si>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</si>
  <si>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</si>
  <si>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</si>
  <si>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</si>
  <si>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</si>
  <si>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</si>
  <si>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</si>
  <si>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</si>
  <si>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</si>
  <si>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</si>
  <si>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</si>
  <si>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</si>
  <si>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</si>
  <si>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</si>
  <si>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</si>
  <si>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</si>
  <si>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</si>
  <si>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</si>
  <si>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</si>
  <si>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</si>
  <si>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</si>
  <si>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</si>
  <si>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</si>
  <si>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</si>
  <si>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</si>
  <si>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</si>
  <si>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</si>
  <si>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</si>
  <si>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</si>
  <si>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</si>
  <si>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</si>
  <si>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</si>
  <si>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</si>
  <si>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</si>
  <si>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</si>
  <si>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</si>
  <si>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</si>
  <si>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</si>
  <si>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</si>
  <si>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</si>
  <si>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</si>
  <si>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</si>
  <si>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</si>
  <si>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</si>
  <si>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</si>
  <si>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</si>
  <si>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</si>
  <si>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</si>
  <si>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</si>
  <si>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</si>
  <si>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</si>
  <si>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</si>
  <si>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</si>
  <si>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</si>
  <si>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</si>
  <si>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</si>
  <si>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</si>
  <si>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</si>
  <si>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</si>
  <si>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</si>
  <si>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</si>
  <si>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</si>
  <si>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</si>
  <si>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</si>
  <si>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</si>
  <si>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</si>
  <si>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</si>
  <si>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</si>
  <si>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</si>
  <si>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</si>
  <si>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</si>
  <si>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</si>
  <si>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</si>
  <si>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</si>
  <si>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</si>
  <si>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</si>
  <si>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</si>
  <si>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</si>
  <si>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</si>
  <si>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</si>
  <si>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</si>
  <si>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</si>
  <si>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</si>
  <si>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</si>
  <si>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</si>
  <si>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</si>
  <si>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</si>
  <si>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</si>
  <si>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</si>
  <si>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</si>
  <si>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</si>
  <si>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</si>
  <si>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</si>
  <si>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</si>
  <si>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</si>
  <si>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</si>
  <si>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</si>
  <si>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</si>
  <si>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</si>
  <si>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</si>
  <si>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</si>
  <si>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</si>
  <si>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</si>
  <si>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</si>
  <si>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</si>
  <si>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</si>
  <si>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</si>
  <si>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</si>
  <si>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</si>
  <si>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</si>
  <si>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</si>
  <si>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</si>
  <si>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</si>
  <si>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</si>
  <si>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</si>
  <si>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</si>
  <si>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</si>
  <si>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</si>
  <si>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</si>
  <si>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</si>
  <si>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</si>
  <si>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</si>
  <si>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</si>
  <si>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</si>
  <si>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</si>
  <si>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</si>
  <si>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</si>
  <si>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</si>
  <si>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</si>
  <si>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</si>
  <si>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</si>
  <si>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</si>
  <si>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</si>
  <si>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</si>
  <si>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</si>
  <si>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</si>
  <si>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</si>
  <si>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</si>
  <si>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</si>
  <si>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</si>
  <si>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</si>
  <si>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</si>
  <si>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</si>
  <si>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</si>
  <si>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</si>
  <si>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</si>
  <si>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</si>
  <si>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</si>
  <si>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</si>
  <si>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</si>
  <si>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</si>
  <si>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</si>
  <si>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</si>
  <si>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</si>
  <si>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</si>
  <si>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</si>
  <si>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</si>
  <si>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</si>
  <si>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</si>
  <si>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</si>
  <si>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</si>
  <si>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</si>
  <si>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</si>
  <si>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</si>
  <si>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</si>
  <si>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</si>
  <si>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</si>
  <si>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</si>
  <si>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</si>
  <si>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</si>
  <si>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</si>
  <si>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</si>
  <si>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</si>
  <si>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</si>
  <si>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</si>
  <si>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</si>
  <si>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</si>
  <si>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</si>
  <si>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</si>
  <si>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</si>
  <si>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</si>
  <si>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</si>
  <si>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</si>
  <si>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</si>
  <si>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</si>
  <si>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</si>
  <si>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</si>
  <si>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</si>
  <si>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</si>
  <si>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</si>
  <si>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</si>
  <si>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</si>
  <si>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</si>
  <si>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</si>
  <si>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</si>
  <si>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</si>
  <si>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</si>
  <si>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</si>
  <si>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</si>
  <si>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</si>
  <si>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</si>
  <si>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</si>
  <si>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</si>
  <si>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</si>
  <si>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</si>
  <si>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</si>
  <si>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</si>
  <si>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</si>
  <si>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</si>
  <si>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</si>
  <si>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</si>
  <si>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</si>
  <si>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</si>
  <si>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</si>
  <si>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</si>
  <si>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</si>
  <si>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</si>
  <si>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</si>
  <si>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</si>
  <si>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</si>
  <si>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</si>
  <si>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</si>
  <si>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</si>
  <si>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</si>
  <si>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</si>
  <si>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</si>
  <si>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</si>
  <si>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</si>
  <si>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</si>
  <si>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</si>
  <si>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</si>
  <si>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</si>
  <si>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</si>
  <si>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</si>
  <si>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</si>
  <si>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</si>
  <si>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</si>
  <si>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</si>
  <si>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</si>
  <si>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</si>
  <si>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</si>
  <si>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</si>
  <si>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</si>
  <si>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</si>
  <si>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</si>
  <si>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</si>
  <si>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</si>
  <si>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</si>
  <si>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</si>
  <si>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</si>
  <si>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</si>
  <si>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</si>
  <si>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</si>
  <si>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</si>
  <si>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</si>
  <si>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</si>
  <si>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</si>
  <si>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</si>
  <si>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</si>
  <si>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</si>
  <si>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</si>
  <si>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</si>
  <si>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</si>
  <si>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</si>
  <si>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</si>
  <si>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</si>
  <si>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</si>
  <si>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</si>
  <si>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</si>
  <si>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</si>
  <si>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</si>
  <si>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</si>
  <si>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</si>
  <si>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</si>
  <si>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</si>
  <si>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</si>
  <si>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</si>
  <si>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</si>
  <si>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</si>
  <si>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</si>
  <si>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</si>
  <si>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</si>
  <si>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</si>
  <si>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</si>
  <si>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</si>
  <si>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</si>
  <si>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</si>
  <si>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</si>
  <si>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</si>
  <si>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</si>
  <si>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</si>
  <si>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</si>
  <si>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</si>
  <si>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</si>
  <si>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</si>
  <si>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</si>
  <si>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</si>
  <si>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</si>
  <si>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</si>
  <si>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</si>
  <si>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</si>
  <si>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</si>
  <si>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</si>
  <si>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</si>
  <si>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</si>
  <si>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</si>
  <si>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</si>
  <si>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</si>
  <si>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</si>
  <si>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</si>
  <si>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</si>
  <si>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</si>
  <si>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</si>
  <si>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</si>
  <si>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</si>
  <si>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</si>
  <si>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</si>
  <si>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</si>
  <si>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</si>
  <si>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</si>
  <si>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</si>
  <si>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</si>
  <si>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</si>
  <si>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</si>
  <si>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</si>
  <si>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</si>
  <si>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</si>
  <si>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</si>
  <si>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</si>
  <si>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</si>
  <si>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</si>
  <si>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</si>
  <si>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</si>
  <si>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</si>
  <si>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</si>
  <si>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</si>
  <si>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</si>
  <si>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</si>
  <si>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</si>
  <si>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</si>
  <si>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</si>
  <si>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</si>
  <si>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</si>
  <si>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</si>
  <si>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</si>
  <si>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</si>
  <si>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</si>
  <si>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</si>
  <si>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</si>
  <si>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</si>
  <si>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</si>
  <si>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</si>
  <si>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</si>
  <si>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</si>
  <si>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</si>
  <si>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</si>
  <si>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</si>
  <si>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</si>
  <si>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</si>
  <si>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</si>
  <si>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</si>
  <si>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</si>
  <si>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</si>
  <si>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</si>
  <si>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</si>
  <si>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</si>
  <si>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</si>
  <si>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</si>
  <si>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</si>
  <si>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</si>
  <si>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</si>
  <si>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</si>
  <si>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</si>
  <si>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</si>
  <si>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</si>
  <si>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</si>
  <si>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</si>
  <si>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</si>
  <si>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</si>
  <si>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</si>
  <si>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</si>
  <si>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</si>
  <si>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</si>
  <si>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</si>
  <si>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</si>
  <si>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</si>
  <si>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</si>
  <si>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</si>
  <si>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</si>
  <si>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</si>
  <si>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</si>
  <si>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</si>
  <si>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</si>
  <si>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</si>
  <si>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</si>
  <si>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</si>
  <si>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</si>
  <si>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</si>
  <si>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</si>
  <si>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</si>
  <si>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</si>
  <si>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</si>
  <si>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</si>
  <si>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</si>
  <si>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</si>
  <si>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</si>
  <si>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</si>
  <si>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</si>
  <si>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</si>
  <si>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</si>
  <si>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</si>
  <si>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</si>
  <si>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</si>
  <si>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</si>
  <si>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</si>
  <si>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</si>
  <si>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</si>
  <si>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</si>
  <si>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</si>
  <si>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</si>
  <si>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</si>
  <si>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</si>
  <si>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</si>
  <si>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</si>
  <si>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</si>
  <si>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</si>
  <si>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</si>
  <si>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</si>
  <si>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</si>
  <si>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</si>
  <si>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</si>
  <si>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</si>
  <si>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</si>
  <si>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</si>
  <si>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</si>
  <si>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</si>
  <si>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</si>
  <si>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</si>
  <si>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</si>
  <si>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</si>
  <si>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</si>
  <si>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</si>
  <si>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</si>
  <si>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</si>
  <si>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</si>
  <si>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</si>
  <si>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</si>
  <si>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</si>
  <si>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</si>
  <si>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</si>
  <si>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</si>
  <si>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</si>
  <si>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</si>
  <si>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</si>
  <si>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</si>
  <si>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</si>
  <si>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</si>
  <si>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</si>
  <si>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</si>
  <si>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</si>
  <si>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</si>
  <si>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</si>
  <si>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</si>
  <si>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</si>
  <si>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</si>
  <si>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</si>
  <si>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</si>
  <si>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</si>
  <si>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</si>
  <si>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</si>
  <si>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</si>
  <si>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</si>
  <si>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</si>
  <si>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</si>
  <si>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</si>
  <si>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</si>
  <si>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</si>
  <si>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</si>
  <si>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</si>
  <si>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</si>
  <si>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</si>
  <si>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</si>
  <si>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</si>
  <si>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</si>
  <si>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</si>
  <si>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</si>
  <si>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</si>
  <si>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</si>
  <si>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</si>
  <si>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</si>
  <si>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</si>
  <si>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</si>
  <si>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</si>
  <si>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</si>
  <si>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</si>
  <si>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</si>
  <si>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</si>
  <si>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</si>
  <si>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</si>
  <si>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</si>
  <si>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</si>
  <si>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</si>
  <si>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</si>
  <si>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</si>
  <si>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</si>
  <si>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</si>
  <si>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</si>
  <si>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</si>
  <si>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</si>
  <si>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</si>
  <si>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</si>
  <si>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</si>
  <si>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</si>
  <si>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</si>
  <si>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</si>
  <si>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</si>
  <si>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</si>
  <si>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</si>
  <si>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</si>
  <si>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</si>
  <si>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</si>
  <si>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</si>
  <si>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</si>
  <si>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</si>
  <si>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</si>
  <si>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</si>
  <si>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</si>
  <si>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</si>
  <si>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</si>
  <si>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</si>
  <si>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</si>
  <si>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</si>
  <si>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</si>
  <si>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</si>
  <si>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</si>
  <si>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</si>
  <si>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</si>
  <si>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</si>
  <si>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</si>
  <si>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</si>
  <si>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</si>
  <si>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</si>
  <si>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</si>
  <si>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</si>
  <si>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</si>
  <si>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</si>
  <si>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</si>
  <si>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</si>
  <si>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</si>
  <si>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</si>
  <si>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</si>
  <si>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</si>
  <si>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</si>
  <si>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</si>
  <si>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</si>
  <si>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</si>
  <si>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</si>
  <si>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</si>
  <si>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</si>
  <si>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</si>
  <si>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</si>
  <si>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</si>
  <si>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</si>
  <si>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</si>
  <si>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</si>
  <si>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</si>
  <si>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</si>
  <si>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</si>
  <si>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</si>
  <si>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</si>
  <si>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</si>
  <si>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</si>
  <si>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</si>
  <si>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</si>
  <si>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</si>
  <si>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</si>
  <si>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</si>
  <si>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</si>
  <si>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</si>
  <si>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</si>
  <si>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</si>
  <si>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</si>
  <si>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</si>
  <si>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</si>
  <si>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</si>
  <si>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</si>
  <si>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</si>
  <si>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</si>
  <si>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</si>
  <si>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</si>
  <si>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</si>
  <si>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</si>
  <si>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</si>
  <si>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</si>
  <si>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</si>
  <si>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</si>
  <si>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</si>
  <si>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</si>
  <si>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</si>
  <si>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</si>
  <si>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</si>
  <si>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</si>
  <si>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</si>
  <si>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</si>
  <si>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</si>
  <si>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</si>
  <si>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</si>
  <si>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</si>
  <si>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</si>
  <si>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</si>
  <si>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</si>
  <si>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</si>
  <si>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</si>
  <si>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</si>
  <si>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</si>
  <si>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</si>
  <si>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</si>
  <si>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</si>
  <si>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</si>
  <si>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</si>
  <si>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</si>
  <si>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</si>
  <si>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</si>
  <si>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</si>
  <si>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</si>
  <si>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</si>
  <si>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</si>
  <si>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</si>
  <si>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</si>
  <si>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</si>
  <si>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</si>
  <si>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</si>
  <si>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</si>
  <si>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</si>
  <si>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</si>
  <si>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</si>
  <si>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</si>
  <si>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</si>
  <si>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</si>
  <si>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</si>
  <si>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</si>
  <si>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</si>
  <si>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</si>
  <si>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</si>
  <si>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</si>
  <si>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</si>
  <si>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</si>
  <si>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</si>
  <si>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</si>
  <si>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</si>
  <si>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</si>
  <si>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</si>
  <si>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</si>
  <si>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</si>
  <si>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</si>
  <si>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</si>
  <si>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</si>
  <si>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</si>
  <si>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</si>
  <si>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</si>
  <si>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</si>
  <si>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</si>
  <si>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</si>
  <si>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</si>
  <si>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</si>
  <si>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</si>
  <si>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</si>
  <si>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</si>
  <si>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</si>
  <si>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</si>
  <si>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</si>
  <si>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</si>
  <si>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</si>
  <si>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</si>
  <si>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</si>
  <si>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</si>
  <si>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</si>
  <si>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</si>
  <si>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</si>
  <si>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</si>
  <si>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</si>
  <si>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</si>
  <si>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</si>
  <si>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</si>
  <si>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</si>
  <si>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</si>
  <si>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</si>
  <si>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</si>
  <si>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</si>
  <si>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</si>
  <si>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</si>
  <si>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</si>
  <si>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</si>
  <si>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</si>
  <si>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</si>
  <si>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</si>
  <si>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</si>
  <si>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</si>
  <si>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</si>
  <si>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</si>
  <si>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</si>
  <si>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</si>
  <si>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</si>
  <si>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</si>
  <si>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</si>
  <si>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</si>
  <si>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</si>
  <si>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</si>
  <si>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</si>
  <si>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</si>
  <si>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</si>
  <si>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</si>
  <si>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</si>
  <si>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</si>
  <si>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</si>
  <si>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</si>
  <si>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</si>
  <si>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</si>
  <si>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</si>
  <si>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</si>
  <si>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</si>
  <si>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</si>
  <si>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</si>
  <si>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</si>
  <si>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</si>
  <si>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</si>
  <si>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</si>
  <si>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</si>
  <si>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</si>
  <si>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</si>
  <si>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</si>
  <si>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</si>
  <si>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</si>
  <si>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</si>
  <si>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</si>
  <si>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</si>
  <si>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</si>
  <si>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</si>
  <si>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</si>
  <si>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</si>
  <si>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</si>
  <si>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</si>
  <si>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</si>
  <si>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</si>
  <si>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</si>
  <si>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</si>
  <si>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</si>
  <si>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</si>
  <si>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</si>
  <si>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</si>
  <si>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</si>
  <si>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</si>
  <si>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</si>
  <si>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</si>
  <si>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</si>
  <si>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</si>
  <si>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</si>
  <si>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</si>
  <si>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</si>
  <si>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</si>
  <si>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</si>
  <si>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</si>
  <si>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</si>
  <si>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</si>
  <si>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</si>
  <si>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</si>
  <si>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</si>
  <si>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</si>
  <si>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</si>
  <si>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</si>
  <si>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</si>
  <si>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</si>
  <si>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</si>
  <si>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</si>
  <si>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</si>
  <si>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</si>
  <si>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</si>
  <si>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</si>
  <si>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</si>
  <si>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</si>
  <si>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</si>
  <si>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</si>
  <si>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</si>
  <si>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</si>
  <si>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</si>
  <si>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</si>
  <si>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</si>
  <si>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</si>
  <si>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</si>
  <si>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</si>
  <si>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</si>
  <si>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</si>
  <si>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</si>
  <si>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</si>
  <si>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</si>
  <si>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</si>
  <si>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</si>
  <si>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</si>
  <si>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</si>
  <si>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</si>
  <si>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</si>
  <si>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</si>
  <si>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</si>
  <si>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</si>
  <si>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</si>
  <si>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</si>
  <si>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</si>
  <si>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</si>
  <si>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</si>
  <si>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</si>
  <si>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</si>
  <si>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</si>
  <si>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</si>
  <si>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</si>
  <si>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</si>
  <si>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</si>
  <si>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</si>
  <si>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</si>
  <si>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</si>
  <si>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</si>
  <si>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</si>
  <si>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</si>
  <si>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</si>
  <si>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</si>
  <si>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</si>
  <si>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</si>
  <si>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</si>
  <si>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</si>
  <si>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</si>
  <si>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</si>
  <si>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</si>
  <si>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</si>
  <si>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</si>
  <si>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</si>
  <si>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</si>
  <si>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</si>
  <si>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</si>
  <si>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</si>
  <si>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</si>
  <si>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</si>
  <si>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</si>
  <si>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</si>
  <si>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</si>
  <si>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</si>
  <si>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</si>
  <si>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</si>
  <si>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</si>
  <si>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</si>
  <si>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</si>
  <si>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</si>
  <si>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</si>
  <si>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</si>
  <si>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</si>
  <si>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</si>
  <si>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</si>
  <si>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</si>
  <si>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</si>
  <si>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</si>
  <si>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</si>
  <si>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</si>
  <si>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</si>
  <si>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</si>
  <si>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</si>
  <si>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</si>
  <si>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</si>
  <si>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</si>
  <si>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</si>
  <si>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</si>
  <si>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</si>
  <si>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</si>
  <si>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</si>
  <si>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</si>
  <si>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</si>
  <si>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</si>
  <si>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</si>
  <si>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</si>
  <si>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</si>
  <si>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</si>
  <si>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</si>
  <si>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</si>
  <si>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</si>
  <si>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</si>
  <si>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</si>
  <si>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</si>
  <si>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</si>
  <si>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</si>
  <si>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</si>
  <si>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</si>
  <si>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</si>
  <si>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</si>
  <si>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</si>
  <si>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</si>
  <si>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</si>
  <si>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</si>
  <si>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</si>
  <si>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</si>
  <si>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</si>
  <si>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</si>
  <si>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</si>
  <si>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</si>
  <si>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</si>
  <si>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</si>
  <si>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</si>
  <si>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</si>
  <si>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</si>
  <si>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</si>
  <si>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</si>
  <si>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</si>
  <si>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</si>
  <si>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</si>
  <si>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</si>
  <si>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</si>
  <si>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</si>
  <si>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</si>
  <si>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</si>
  <si>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</si>
  <si>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</si>
  <si>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</si>
  <si>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</si>
  <si>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</si>
  <si>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</si>
  <si>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</si>
  <si>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</si>
  <si>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</si>
  <si>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</si>
  <si>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</si>
  <si>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</si>
  <si>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</si>
  <si>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</si>
  <si>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</si>
  <si>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</si>
  <si>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</si>
  <si>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</si>
  <si>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</si>
  <si>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</si>
  <si>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</si>
  <si>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</si>
  <si>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</si>
  <si>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</si>
  <si>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</si>
  <si>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</si>
  <si>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</si>
  <si>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</si>
  <si>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</si>
  <si>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</si>
  <si>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</si>
  <si>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</si>
  <si>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</si>
  <si>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</si>
  <si>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</si>
  <si>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</si>
  <si>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</si>
  <si>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</si>
  <si>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</si>
  <si>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</si>
  <si>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</si>
  <si>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</si>
  <si>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</si>
  <si>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</si>
  <si>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</si>
  <si>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</si>
  <si>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</si>
  <si>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</si>
  <si>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</si>
  <si>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</si>
  <si>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</si>
  <si>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</si>
  <si>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</si>
  <si>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</si>
  <si>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</si>
  <si>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</si>
  <si>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</si>
  <si>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</si>
  <si>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</si>
  <si>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</si>
  <si>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</si>
  <si>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</si>
  <si>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</si>
  <si>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</si>
  <si>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</si>
  <si>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</si>
  <si>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</si>
  <si>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</si>
  <si>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</si>
  <si>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</si>
  <si>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</si>
  <si>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</si>
  <si>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</si>
  <si>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</si>
  <si>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</si>
  <si>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</si>
  <si>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</si>
  <si>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</si>
  <si>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</si>
  <si>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</si>
  <si>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</si>
  <si>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</si>
  <si>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</si>
  <si>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</si>
  <si>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</si>
  <si>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</si>
  <si>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</si>
  <si>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</si>
  <si>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</si>
  <si>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</si>
  <si>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</si>
  <si>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</si>
  <si>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</si>
  <si>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</si>
  <si>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</si>
  <si>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</si>
  <si>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</si>
  <si>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</si>
  <si>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</si>
  <si>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</si>
  <si>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</si>
  <si>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</si>
  <si>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</si>
  <si>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</si>
  <si>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</si>
  <si>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</si>
  <si>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</si>
  <si>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</si>
  <si>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</si>
  <si>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</si>
  <si>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</si>
  <si>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</si>
  <si>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</si>
  <si>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</si>
  <si>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</si>
  <si>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</si>
  <si>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</si>
  <si>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</si>
  <si>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</si>
  <si>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</si>
  <si>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</si>
  <si>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</si>
  <si>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</si>
  <si>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</si>
  <si>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</si>
  <si>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</si>
  <si>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</si>
  <si>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</si>
  <si>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</si>
  <si>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</si>
  <si>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</si>
  <si>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</si>
  <si>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</si>
  <si>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</si>
  <si>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</si>
  <si>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</si>
  <si>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</si>
  <si>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</si>
  <si>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</si>
  <si>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</si>
  <si>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</si>
  <si>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</si>
  <si>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</si>
  <si>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</si>
  <si>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</si>
  <si>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</si>
  <si>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</si>
  <si>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</si>
  <si>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</si>
  <si>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</si>
  <si>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</si>
  <si>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</si>
  <si>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</si>
  <si>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</si>
  <si>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</si>
  <si>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</si>
  <si>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</si>
  <si>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</si>
  <si>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</si>
  <si>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</si>
  <si>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</si>
  <si>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</si>
  <si>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</si>
  <si>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</si>
  <si>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</si>
  <si>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</si>
  <si>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</si>
  <si>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</si>
  <si>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</si>
  <si>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</si>
  <si>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</si>
  <si>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</si>
  <si>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</si>
  <si>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</si>
  <si>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</si>
  <si>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</si>
  <si>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</si>
  <si>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</si>
  <si>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</si>
  <si>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</si>
  <si>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</si>
  <si>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</si>
  <si>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</si>
  <si>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</si>
  <si>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</si>
  <si>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</si>
  <si>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</si>
  <si>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</si>
  <si>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</si>
  <si>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</si>
  <si>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</si>
  <si>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</si>
  <si>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</si>
  <si>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</si>
  <si>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</si>
  <si>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</si>
  <si>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</si>
  <si>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</si>
  <si>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</si>
  <si>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</si>
  <si>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</si>
  <si>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</si>
  <si>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</si>
  <si>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</si>
  <si>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</si>
  <si>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</si>
  <si>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</si>
  <si>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</si>
  <si>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</si>
  <si>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</si>
  <si>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</si>
  <si>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</si>
  <si>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</si>
  <si>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</si>
  <si>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</si>
  <si>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</si>
  <si>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</si>
  <si>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</si>
  <si>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</si>
  <si>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</si>
  <si>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</si>
  <si>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</si>
  <si>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</si>
  <si>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</si>
  <si>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</si>
  <si>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</si>
  <si>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</si>
  <si>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</si>
  <si>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</si>
  <si>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</si>
  <si>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</si>
  <si>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</si>
  <si>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</si>
  <si>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</si>
  <si>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</si>
  <si>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</si>
  <si>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</si>
  <si>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</si>
  <si>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</si>
  <si>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</si>
  <si>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</si>
  <si>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</si>
  <si>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</si>
  <si>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</si>
  <si>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</si>
  <si>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</si>
  <si>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</si>
  <si>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</si>
  <si>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</si>
  <si>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</si>
  <si>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</si>
  <si>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</si>
  <si>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</si>
  <si>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</si>
  <si>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</si>
  <si>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</si>
  <si>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</si>
  <si>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</si>
  <si>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</si>
  <si>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</si>
  <si>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</si>
  <si>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</si>
  <si>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</si>
  <si>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</si>
  <si>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</si>
  <si>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</si>
  <si>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</si>
  <si>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</si>
  <si>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</si>
  <si>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</si>
  <si>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</si>
  <si>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</si>
  <si>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</si>
  <si>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</si>
  <si>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</si>
  <si>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</si>
  <si>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</si>
  <si>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</si>
  <si>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</si>
  <si>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</si>
  <si>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</si>
  <si>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</si>
  <si>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</si>
  <si>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</si>
  <si>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</si>
  <si>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</si>
  <si>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</si>
  <si>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</si>
  <si>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</si>
  <si>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</si>
  <si>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</si>
  <si>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</si>
  <si>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</si>
  <si>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</si>
  <si>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</si>
  <si>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</si>
  <si>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</si>
  <si>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</si>
  <si>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</si>
  <si>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</si>
  <si>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</si>
  <si>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</si>
  <si>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</si>
  <si>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</si>
  <si>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</si>
  <si>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</si>
  <si>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</si>
  <si>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</si>
  <si>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</si>
  <si>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</si>
  <si>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</si>
  <si>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</si>
  <si>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</si>
  <si>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</si>
  <si>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</si>
  <si>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</si>
  <si>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</si>
  <si>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</si>
  <si>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</si>
  <si>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</si>
  <si>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</si>
  <si>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</si>
  <si>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</si>
  <si>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</si>
  <si>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</si>
  <si>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</si>
  <si>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</si>
  <si>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</si>
  <si>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</si>
  <si>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</si>
  <si>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</si>
  <si>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</si>
  <si>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</si>
  <si>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</si>
  <si>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</si>
  <si>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</si>
  <si>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</si>
  <si>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</si>
  <si>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</si>
  <si>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</si>
  <si>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</si>
  <si>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</si>
  <si>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</si>
  <si>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</si>
  <si>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</si>
  <si>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</si>
  <si>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</si>
  <si>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</si>
  <si>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</si>
  <si>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</si>
  <si>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</si>
  <si>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</si>
  <si>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</si>
  <si>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</si>
  <si>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</si>
  <si>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</si>
  <si>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</si>
  <si>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</si>
  <si>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</si>
  <si>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</si>
  <si>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</si>
  <si>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</si>
  <si>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</si>
  <si>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</si>
  <si>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</si>
  <si>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</si>
  <si>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</si>
  <si>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</si>
  <si>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</si>
  <si>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</si>
  <si>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</si>
  <si>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</si>
  <si>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</si>
  <si>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</si>
  <si>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</si>
  <si>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</si>
  <si>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</si>
  <si>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</si>
  <si>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</si>
  <si>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</si>
  <si>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</si>
  <si>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</si>
  <si>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</si>
  <si>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</si>
  <si>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</si>
  <si>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</si>
  <si>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</si>
  <si>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</si>
  <si>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</si>
  <si>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</si>
  <si>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</si>
  <si>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</si>
  <si>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</si>
  <si>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</si>
  <si>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</si>
  <si>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</si>
  <si>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</si>
  <si>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</si>
  <si>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</si>
  <si>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</si>
  <si>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</si>
  <si>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</si>
  <si>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</si>
  <si>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</si>
  <si>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</si>
  <si>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</si>
  <si>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</si>
  <si>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</si>
  <si>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</si>
  <si>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</si>
  <si>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</si>
  <si>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</si>
  <si>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</si>
  <si>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</si>
  <si>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</si>
  <si>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</si>
  <si>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</si>
  <si>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</si>
  <si>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</si>
  <si>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</si>
  <si>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</si>
  <si>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</si>
  <si>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</si>
  <si>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</si>
  <si>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</si>
  <si>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</si>
  <si>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</si>
  <si>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</si>
  <si>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</si>
  <si>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</si>
  <si>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</si>
  <si>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</si>
  <si>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</si>
  <si>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</si>
  <si>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</si>
  <si>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</si>
  <si>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</si>
  <si>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</si>
  <si>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</si>
  <si>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</si>
  <si>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</si>
  <si>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</si>
  <si>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</si>
  <si>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</si>
  <si>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</si>
  <si>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</si>
  <si>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</si>
  <si>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</si>
  <si>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</si>
  <si>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</si>
  <si>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</si>
  <si>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</si>
  <si>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</si>
  <si>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</si>
  <si>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</si>
  <si>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</si>
  <si>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</si>
  <si>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</si>
  <si>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</si>
  <si>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</si>
  <si>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</si>
  <si>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</si>
  <si>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</si>
  <si>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</si>
  <si>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</si>
  <si>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</si>
  <si>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</si>
  <si>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</si>
  <si>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</si>
  <si>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</si>
  <si>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</si>
  <si>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</si>
  <si>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</si>
  <si>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</si>
  <si>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</si>
  <si>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</si>
  <si>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</si>
  <si>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</si>
  <si>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</si>
  <si>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</si>
  <si>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</si>
  <si>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</si>
  <si>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</si>
  <si>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</si>
  <si>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</si>
  <si>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</si>
  <si>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</si>
  <si>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</si>
  <si>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</si>
  <si>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</si>
  <si>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</si>
  <si>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</si>
  <si>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</si>
  <si>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</si>
  <si>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</si>
  <si>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</si>
  <si>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</si>
  <si>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</si>
  <si>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</si>
  <si>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</si>
  <si>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</si>
  <si>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</si>
  <si>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</si>
  <si>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</si>
  <si>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</si>
  <si>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</si>
  <si>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</si>
  <si>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</si>
  <si>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</si>
  <si>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</si>
  <si>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</si>
  <si>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</si>
  <si>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</si>
  <si>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</si>
  <si>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</si>
  <si>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</si>
  <si>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</si>
  <si>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</si>
  <si>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</si>
  <si>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</si>
  <si>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</si>
  <si>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</si>
  <si>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</si>
  <si>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</si>
  <si>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</si>
  <si>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</si>
  <si>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</si>
  <si>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</si>
  <si>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</si>
  <si>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</si>
  <si>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</si>
  <si>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</si>
  <si>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</si>
  <si>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</si>
  <si>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</si>
  <si>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</si>
  <si>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</si>
  <si>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</si>
  <si>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</si>
  <si>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</si>
  <si>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</si>
  <si>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</si>
  <si>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</si>
  <si>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</si>
  <si>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</si>
  <si>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</si>
  <si>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</si>
  <si>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</si>
  <si>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</si>
  <si>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</si>
  <si>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</si>
  <si>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</si>
  <si>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</si>
  <si>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</si>
  <si>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</si>
  <si>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</si>
  <si>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</si>
  <si>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</si>
  <si>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</si>
  <si>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</si>
  <si>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</si>
  <si>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</si>
  <si>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</si>
  <si>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</si>
  <si>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</si>
  <si>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</si>
  <si>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</si>
  <si>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</si>
  <si>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</si>
  <si>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</si>
  <si>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</si>
  <si>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</si>
  <si>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</si>
  <si>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</si>
  <si>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</si>
  <si>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</si>
  <si>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</si>
  <si>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</si>
  <si>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</si>
  <si>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</si>
  <si>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</si>
  <si>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</si>
  <si>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</si>
  <si>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</si>
  <si>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</si>
  <si>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</si>
  <si>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</si>
  <si>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</si>
  <si>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</si>
  <si>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</si>
  <si>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</si>
  <si>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</si>
  <si>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</si>
  <si>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</si>
  <si>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</si>
  <si>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</si>
  <si>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</si>
  <si>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</si>
  <si>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</si>
  <si>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</si>
  <si>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</si>
  <si>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</si>
  <si>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</si>
  <si>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</si>
  <si>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</si>
  <si>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</si>
  <si>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</si>
  <si>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</si>
  <si>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</si>
  <si>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</si>
  <si>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</si>
  <si>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</si>
  <si>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</si>
  <si>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</si>
  <si>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</si>
  <si>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</si>
  <si>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</si>
  <si>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</si>
  <si>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</si>
  <si>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</si>
  <si>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</si>
  <si>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</si>
  <si>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</si>
  <si>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</si>
  <si>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</si>
  <si>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</si>
  <si>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</si>
  <si>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</si>
  <si>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</si>
  <si>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</si>
  <si>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</si>
  <si>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</si>
  <si>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</si>
  <si>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</si>
  <si>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</si>
  <si>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</si>
  <si>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</si>
  <si>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</si>
  <si>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</si>
  <si>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</si>
  <si>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</si>
  <si>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</si>
  <si>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</si>
  <si>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</si>
  <si>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</si>
  <si>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</si>
  <si>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</si>
  <si>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</si>
  <si>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</si>
  <si>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</si>
  <si>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</si>
  <si>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</si>
  <si>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</si>
  <si>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</si>
  <si>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</si>
  <si>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</si>
  <si>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</si>
  <si>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</si>
  <si>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</si>
  <si>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</si>
  <si>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</si>
  <si>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</si>
  <si>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</si>
  <si>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</si>
  <si>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</si>
  <si>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</si>
  <si>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</si>
  <si>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</si>
  <si>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</si>
  <si>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</si>
  <si>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</si>
  <si>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</si>
  <si>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</si>
  <si>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</si>
  <si>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</si>
  <si>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</si>
  <si>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</si>
  <si>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</si>
  <si>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</si>
  <si>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</si>
  <si>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</si>
  <si>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</si>
  <si>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</si>
  <si>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</si>
  <si>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</si>
  <si>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</si>
  <si>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</si>
  <si>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</si>
  <si>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</si>
  <si>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</si>
  <si>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</si>
  <si>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</si>
  <si>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</si>
  <si>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</si>
  <si>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</si>
  <si>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</si>
  <si>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</si>
  <si>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</si>
  <si>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</si>
  <si>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</si>
  <si>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</si>
  <si>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</si>
  <si>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</si>
  <si>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</si>
  <si>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</si>
  <si>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</si>
  <si>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</si>
  <si>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</si>
  <si>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</si>
  <si>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</si>
  <si>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</si>
  <si>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</si>
  <si>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</si>
  <si>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</si>
  <si>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</si>
  <si>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</si>
  <si>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</si>
  <si>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</si>
  <si>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</si>
  <si>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</si>
  <si>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</si>
  <si>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</si>
  <si>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</si>
  <si>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</si>
  <si>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</si>
  <si>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</si>
  <si>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</si>
  <si>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</si>
  <si>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</si>
  <si>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</si>
  <si>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</si>
  <si>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</si>
  <si>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</si>
  <si>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</si>
  <si>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</si>
  <si>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</si>
  <si>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</si>
  <si>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</si>
  <si>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</si>
  <si>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</si>
  <si>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</si>
  <si>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</si>
  <si>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</si>
  <si>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</si>
  <si>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</si>
  <si>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</si>
  <si>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</si>
  <si>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</si>
  <si>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</si>
  <si>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</si>
  <si>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</si>
  <si>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</si>
  <si>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</si>
  <si>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</si>
  <si>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</si>
  <si>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</si>
  <si>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</si>
  <si>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</si>
  <si>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</si>
  <si>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</si>
  <si>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</si>
  <si>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</si>
  <si>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</si>
  <si>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</si>
  <si>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</si>
  <si>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</si>
  <si>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</si>
  <si>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</si>
  <si>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</si>
  <si>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</si>
  <si>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</si>
  <si>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</si>
  <si>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</si>
  <si>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</si>
  <si>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</si>
  <si>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</si>
  <si>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</si>
  <si>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</si>
  <si>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</si>
  <si>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</si>
  <si>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</si>
  <si>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</si>
  <si>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</si>
  <si>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</si>
  <si>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</si>
  <si>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</si>
  <si>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</si>
  <si>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</si>
  <si>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</si>
  <si>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</si>
  <si>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</si>
  <si>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</si>
  <si>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</si>
  <si>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</si>
  <si>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</si>
  <si>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</si>
  <si>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</si>
  <si>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</si>
  <si>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</si>
  <si>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</si>
  <si>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</si>
  <si>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</si>
  <si>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</si>
  <si>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</si>
  <si>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</si>
  <si>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</si>
  <si>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</si>
  <si>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</si>
  <si>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</si>
  <si>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</si>
  <si>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</si>
  <si>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</si>
  <si>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</si>
  <si>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</si>
  <si>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</si>
  <si>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</si>
  <si>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</si>
  <si>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</si>
  <si>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</si>
  <si>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</si>
  <si>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</si>
  <si>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</si>
  <si>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</si>
  <si>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</si>
  <si>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</si>
  <si>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</si>
  <si>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</si>
  <si>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</si>
  <si>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</si>
  <si>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</si>
  <si>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</si>
  <si>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</si>
  <si>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</si>
  <si>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</si>
  <si>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</si>
  <si>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</si>
  <si>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</si>
  <si>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</si>
  <si>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</si>
  <si>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</si>
  <si>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</si>
  <si>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</si>
  <si>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</si>
  <si>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</si>
  <si>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</si>
  <si>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</si>
  <si>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</si>
  <si>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</si>
  <si>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</si>
  <si>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</si>
  <si>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</si>
  <si>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</si>
  <si>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</si>
  <si>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</si>
  <si>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</si>
  <si>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</si>
  <si>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</si>
  <si>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</si>
  <si>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</si>
  <si>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</si>
  <si>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</si>
  <si>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</si>
  <si>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</si>
  <si>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</si>
  <si>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</si>
  <si>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</si>
  <si>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</si>
  <si>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</si>
  <si>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</si>
  <si>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</si>
  <si>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</si>
  <si>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</si>
  <si>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</si>
  <si>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</si>
  <si>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</si>
  <si>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</si>
  <si>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</si>
  <si>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</si>
  <si>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</si>
  <si>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</si>
  <si>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</si>
  <si>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</si>
  <si>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</si>
  <si>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</si>
  <si>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</si>
  <si>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</si>
  <si>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</si>
  <si>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</si>
  <si>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</si>
  <si>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</si>
  <si>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</si>
  <si>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</si>
  <si>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</si>
  <si>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</si>
  <si>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</si>
  <si>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</si>
  <si>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</si>
  <si>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</si>
  <si>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</si>
  <si>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</si>
  <si>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</si>
  <si>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</si>
  <si>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</si>
  <si>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</si>
  <si>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</si>
  <si>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</si>
  <si>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</si>
  <si>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</si>
  <si>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</si>
  <si>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</si>
  <si>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</si>
  <si>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</si>
  <si>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</si>
  <si>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</si>
  <si>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</si>
  <si>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</si>
  <si>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</si>
  <si>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</si>
  <si>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</si>
  <si>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</si>
  <si>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</si>
  <si>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</si>
  <si>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</si>
  <si>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</si>
  <si>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</si>
  <si>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</si>
  <si>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</si>
  <si>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</si>
  <si>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</si>
  <si>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</si>
  <si>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</si>
  <si>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</si>
  <si>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</si>
  <si>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</si>
  <si>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</si>
  <si>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</si>
  <si>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</si>
  <si>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</si>
  <si>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</si>
  <si>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</si>
  <si>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</si>
  <si>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</si>
  <si>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</si>
  <si>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</si>
  <si>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</si>
  <si>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</si>
  <si>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</si>
  <si>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</si>
  <si>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</si>
  <si>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</si>
  <si>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</si>
  <si>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</si>
  <si>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</si>
  <si>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</si>
  <si>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</si>
  <si>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</si>
  <si>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</si>
  <si>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</si>
  <si>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</si>
  <si>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</si>
  <si>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</si>
  <si>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</si>
  <si>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</si>
  <si>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</si>
  <si>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</si>
  <si>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</si>
  <si>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</si>
  <si>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</si>
  <si>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</si>
  <si>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</si>
  <si>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</si>
  <si>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</si>
  <si>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</si>
  <si>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</si>
  <si>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</si>
  <si>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</si>
  <si>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</si>
  <si>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</si>
  <si>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</si>
  <si>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</si>
  <si>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</si>
  <si>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</si>
  <si>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</si>
  <si>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</si>
  <si>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</si>
  <si>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</si>
  <si>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</si>
  <si>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</si>
  <si>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</si>
  <si>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</si>
  <si>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</si>
  <si>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</si>
  <si>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</si>
  <si>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</si>
  <si>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</si>
  <si>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</si>
  <si>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</si>
  <si>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</si>
  <si>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</si>
  <si>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</si>
  <si>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</si>
  <si>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</si>
  <si>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</si>
  <si>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</si>
  <si>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</si>
  <si>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</si>
  <si>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</si>
  <si>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</si>
  <si>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</si>
  <si>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</si>
  <si>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</si>
  <si>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</si>
  <si>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</si>
  <si>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</si>
  <si>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</si>
  <si>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</si>
  <si>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</si>
  <si>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</si>
  <si>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</si>
  <si>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</si>
  <si>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</si>
  <si>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</si>
  <si>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</si>
  <si>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</si>
  <si>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</si>
  <si>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</si>
  <si>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</si>
  <si>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</si>
  <si>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</si>
  <si>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</si>
  <si>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</si>
  <si>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</si>
  <si>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</si>
  <si>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</si>
  <si>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</si>
  <si>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</si>
  <si>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</si>
  <si>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</si>
  <si>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</si>
  <si>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</si>
  <si>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</si>
  <si>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</si>
  <si>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</si>
  <si>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</si>
  <si>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</si>
  <si>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</si>
  <si>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</si>
  <si>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</si>
  <si>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</si>
  <si>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</si>
  <si>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</si>
  <si>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</si>
  <si>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</si>
  <si>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</si>
  <si>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</si>
  <si>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</si>
  <si>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</si>
  <si>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</si>
  <si>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</si>
  <si>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</si>
  <si>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</si>
  <si>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</si>
  <si>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</si>
  <si>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</si>
  <si>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</si>
  <si>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</si>
  <si>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</si>
  <si>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</si>
  <si>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</si>
  <si>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</si>
  <si>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</si>
  <si>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</si>
  <si>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</si>
  <si>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</si>
  <si>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</si>
  <si>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</si>
  <si>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</si>
  <si>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</si>
  <si>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</si>
  <si>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</si>
  <si>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</si>
  <si>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</si>
  <si>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</si>
  <si>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</si>
  <si>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</si>
  <si>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</si>
  <si>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</si>
  <si>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</si>
  <si>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</si>
  <si>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</si>
  <si>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</si>
  <si>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</si>
  <si>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</si>
  <si>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</si>
  <si>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</si>
  <si>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</si>
  <si>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</si>
  <si>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</si>
  <si>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</si>
  <si>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</si>
  <si>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</si>
  <si>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</si>
  <si>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</si>
  <si>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</si>
  <si>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</si>
  <si>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</si>
  <si>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</si>
  <si>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</si>
  <si>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</si>
  <si>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</si>
  <si>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</si>
  <si>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</si>
  <si>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</si>
  <si>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</si>
  <si>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</si>
  <si>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</si>
  <si>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</si>
  <si>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</si>
  <si>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</si>
  <si>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</si>
  <si>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</si>
  <si>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</si>
  <si>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</si>
  <si>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</si>
  <si>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</si>
  <si>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</si>
  <si>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</si>
  <si>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</si>
  <si>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</si>
  <si>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</si>
  <si>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</si>
  <si>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</si>
  <si>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</si>
  <si>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</si>
  <si>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</si>
  <si>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</si>
  <si>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</si>
  <si>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</si>
  <si>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</si>
  <si>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</si>
  <si>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</si>
  <si>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</si>
  <si>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</si>
  <si>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</si>
  <si>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</si>
  <si>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</si>
  <si>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</si>
  <si>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</si>
  <si>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</si>
  <si>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</si>
  <si>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</si>
  <si>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</si>
  <si>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</si>
  <si>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</si>
  <si>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</si>
  <si>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</si>
  <si>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</si>
  <si>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</si>
  <si>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</si>
  <si>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</si>
  <si>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</si>
  <si>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</si>
  <si>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</si>
  <si>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</si>
  <si>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</si>
  <si>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</si>
  <si>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</si>
  <si>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</si>
  <si>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</si>
  <si>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</si>
  <si>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</si>
  <si>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</si>
  <si>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</si>
  <si>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</si>
  <si>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</si>
  <si>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</si>
  <si>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</si>
  <si>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</si>
  <si>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</si>
  <si>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</si>
  <si>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</si>
  <si>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</si>
  <si>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</si>
  <si>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</si>
  <si>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</si>
  <si>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</si>
  <si>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</si>
  <si>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</si>
  <si>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</si>
  <si>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</si>
  <si>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</si>
  <si>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</si>
  <si>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</si>
  <si>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</si>
  <si>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</si>
  <si>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</si>
  <si>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</si>
  <si>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</si>
  <si>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</si>
  <si>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</si>
  <si>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</si>
  <si>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</si>
  <si>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</si>
  <si>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</si>
  <si>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</si>
  <si>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</si>
  <si>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</si>
  <si>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</si>
  <si>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</si>
  <si>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</si>
  <si>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</si>
  <si>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</si>
  <si>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</si>
  <si>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</si>
  <si>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</si>
  <si>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</si>
  <si>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</si>
  <si>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</si>
  <si>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</si>
  <si>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</si>
  <si>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</si>
  <si>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</si>
  <si>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</si>
  <si>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</si>
  <si>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</si>
  <si>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</si>
  <si>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</si>
  <si>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</si>
  <si>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</si>
  <si>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</si>
  <si>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</si>
  <si>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</si>
  <si>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</si>
  <si>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</si>
  <si>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</si>
  <si>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</si>
  <si>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</si>
  <si>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</si>
  <si>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</si>
  <si>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</si>
  <si>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</si>
  <si>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</si>
  <si>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</si>
  <si>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</si>
  <si>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</si>
  <si>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</si>
  <si>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</si>
  <si>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</si>
  <si>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</si>
  <si>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</si>
  <si>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</si>
  <si>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</si>
  <si>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</si>
  <si>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</si>
  <si>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</si>
  <si>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</si>
  <si>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</si>
  <si>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</si>
  <si>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</si>
  <si>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</si>
  <si>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</si>
  <si>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</si>
  <si>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</si>
  <si>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</si>
  <si>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</si>
  <si>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</si>
  <si>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</si>
  <si>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</si>
  <si>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</si>
  <si>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</si>
  <si>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</si>
  <si>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</si>
  <si>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</si>
  <si>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</si>
  <si>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</si>
  <si>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</si>
  <si>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</si>
  <si>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</si>
  <si>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</si>
  <si>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</si>
  <si>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</si>
  <si>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</si>
  <si>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</si>
  <si>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</si>
  <si>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</si>
  <si>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</si>
  <si>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</si>
  <si>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</si>
  <si>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</si>
  <si>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</si>
  <si>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</si>
  <si>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</si>
  <si>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</si>
  <si>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</si>
  <si>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</si>
  <si>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</si>
  <si>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</si>
  <si>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</si>
  <si>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</si>
  <si>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</si>
  <si>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</si>
  <si>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</si>
  <si>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</si>
  <si>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</si>
  <si>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</si>
  <si>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</si>
  <si>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</si>
  <si>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</si>
  <si>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</si>
  <si>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</si>
  <si>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</si>
  <si>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</si>
  <si>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</si>
  <si>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</si>
  <si>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</si>
  <si>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</si>
  <si>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</si>
  <si>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</si>
  <si>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</si>
  <si>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</si>
  <si>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</si>
  <si>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</si>
  <si>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</si>
  <si>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</si>
  <si>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</si>
  <si>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</si>
  <si>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</si>
  <si>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</si>
  <si>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</si>
  <si>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</si>
  <si>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</si>
  <si>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</si>
  <si>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</si>
  <si>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</si>
  <si>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</si>
  <si>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</si>
  <si>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</si>
  <si>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</si>
  <si>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</si>
  <si>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</si>
  <si>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</si>
  <si>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</si>
  <si>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</si>
  <si>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</si>
  <si>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</si>
  <si>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</si>
  <si>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</si>
  <si>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</si>
  <si>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</si>
  <si>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</si>
  <si>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</si>
  <si>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</si>
  <si>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</si>
  <si>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</si>
  <si>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</si>
  <si>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</si>
  <si>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</si>
  <si>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</si>
  <si>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</si>
  <si>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</si>
  <si>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</si>
  <si>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</si>
  <si>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</si>
  <si>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</si>
  <si>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</si>
  <si>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</si>
  <si>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</si>
  <si>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</si>
  <si>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</si>
  <si>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</si>
  <si>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</si>
  <si>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</si>
  <si>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</si>
  <si>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</si>
  <si>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</si>
  <si>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</si>
  <si>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</si>
  <si>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</si>
  <si>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</si>
  <si>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</si>
  <si>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</si>
  <si>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</si>
  <si>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</si>
  <si>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</si>
  <si>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</si>
  <si>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</si>
  <si>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</si>
  <si>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</si>
  <si>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</si>
  <si>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</si>
  <si>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</si>
  <si>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</si>
  <si>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</si>
  <si>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</si>
  <si>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</si>
  <si>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</si>
  <si>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</si>
  <si>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</si>
  <si>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</si>
  <si>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</si>
  <si>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</si>
  <si>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</si>
  <si>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</si>
  <si>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</si>
  <si>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</si>
  <si>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</si>
  <si>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</si>
  <si>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</si>
  <si>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</si>
  <si>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</si>
  <si>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</si>
  <si>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</si>
  <si>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</si>
  <si>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</si>
  <si>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</si>
  <si>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</si>
  <si>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</si>
  <si>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</si>
  <si>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</si>
  <si>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</si>
  <si>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</si>
  <si>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</si>
  <si>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</si>
  <si>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</si>
  <si>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</si>
  <si>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</si>
  <si>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</si>
  <si>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</si>
  <si>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</si>
  <si>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</si>
  <si>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</si>
  <si>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</si>
  <si>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</si>
  <si>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</si>
  <si>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</si>
  <si>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</si>
  <si>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</si>
  <si>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</si>
  <si>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</si>
  <si>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</si>
  <si>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</si>
  <si>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</si>
  <si>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</si>
  <si>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</si>
  <si>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</si>
  <si>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</si>
  <si>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</si>
  <si>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</si>
  <si>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</si>
  <si>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</si>
  <si>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</si>
  <si>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</si>
  <si>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</si>
  <si>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</si>
  <si>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</si>
  <si>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</si>
  <si>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</si>
  <si>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</si>
  <si>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</si>
  <si>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</si>
  <si>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</si>
  <si>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</si>
  <si>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</si>
  <si>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</si>
  <si>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</si>
  <si>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</si>
  <si>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</si>
  <si>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</si>
  <si>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</si>
  <si>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</si>
  <si>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</si>
  <si>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</si>
  <si>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</si>
  <si>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</si>
  <si>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</si>
  <si>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</si>
  <si>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</si>
  <si>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</si>
  <si>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</si>
  <si>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</si>
  <si>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</si>
  <si>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</si>
  <si>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</si>
  <si>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</si>
  <si>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</si>
  <si>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</si>
  <si>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</si>
  <si>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</si>
  <si>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</si>
  <si>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</si>
  <si>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</si>
  <si>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</si>
  <si>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</si>
  <si>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</si>
  <si>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</si>
  <si>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</si>
  <si>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</si>
  <si>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</si>
  <si>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</si>
  <si>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</si>
  <si>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</si>
  <si>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</si>
  <si>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</si>
  <si>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</si>
  <si>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</si>
  <si>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</si>
  <si>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</si>
  <si>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</si>
  <si>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</si>
  <si>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</si>
  <si>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</si>
  <si>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</si>
  <si>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</si>
  <si>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</si>
  <si>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</si>
  <si>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</si>
  <si>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</si>
  <si>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</si>
  <si>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</si>
  <si>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</si>
  <si>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</si>
  <si>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</si>
  <si>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</si>
  <si>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</si>
  <si>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</si>
  <si>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</si>
  <si>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</si>
  <si>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</si>
  <si>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</si>
  <si>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</si>
  <si>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</si>
  <si>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</si>
  <si>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</si>
  <si>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</si>
  <si>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</si>
  <si>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</si>
  <si>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</si>
  <si>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</si>
  <si>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</si>
  <si>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</si>
  <si>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</si>
  <si>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</si>
  <si>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</si>
  <si>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</si>
  <si>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</si>
  <si>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</si>
  <si>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</si>
  <si>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</si>
  <si>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</si>
  <si>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</si>
  <si>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</si>
  <si>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</si>
  <si>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</si>
  <si>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</si>
  <si>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</si>
  <si>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</si>
  <si>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</si>
  <si>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</si>
  <si>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</si>
  <si>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</si>
  <si>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</si>
  <si>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</si>
  <si>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</si>
  <si>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</si>
  <si>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</si>
  <si>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</si>
  <si>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</si>
  <si>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</si>
  <si>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</si>
  <si>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</si>
  <si>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</si>
  <si>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</si>
  <si>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</si>
  <si>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</si>
  <si>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</si>
  <si>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</si>
  <si>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</si>
  <si>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</si>
  <si>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</si>
  <si>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</si>
  <si>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</si>
  <si>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</si>
  <si>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</si>
  <si>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</si>
  <si>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</si>
  <si>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</si>
  <si>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</si>
  <si>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</si>
  <si>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</si>
  <si>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</si>
  <si>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</si>
  <si>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</si>
  <si>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</si>
  <si>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</si>
  <si>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</si>
  <si>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</si>
  <si>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</si>
  <si>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</si>
  <si>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</si>
  <si>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</si>
  <si>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</si>
  <si>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</si>
  <si>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</si>
  <si>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</si>
  <si>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</si>
  <si>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</si>
  <si>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</si>
  <si>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</si>
  <si>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</si>
  <si>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</si>
  <si>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</si>
  <si>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</si>
  <si>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</si>
  <si>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</si>
  <si>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</si>
  <si>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</si>
  <si>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</si>
  <si>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</si>
  <si>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</si>
  <si>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</si>
  <si>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</si>
  <si>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</si>
  <si>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</si>
  <si>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</si>
  <si>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</si>
  <si>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</si>
  <si>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</si>
  <si>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</si>
  <si>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</si>
  <si>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</si>
  <si>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</si>
  <si>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</si>
  <si>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</si>
  <si>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</si>
  <si>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</si>
  <si>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</si>
  <si>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</si>
  <si>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</si>
  <si>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</si>
  <si>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</si>
  <si>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</si>
  <si>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</si>
  <si>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</si>
  <si>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</si>
  <si>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</si>
  <si>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</si>
  <si>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</si>
  <si>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</si>
  <si>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</si>
  <si>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</si>
  <si>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</si>
  <si>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</si>
  <si>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</si>
  <si>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</si>
  <si>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</si>
  <si>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</si>
  <si>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</si>
  <si>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</si>
  <si>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</si>
  <si>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</si>
  <si>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</si>
  <si>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</si>
  <si>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</si>
  <si>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</si>
  <si>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</si>
  <si>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</si>
  <si>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</si>
  <si>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</si>
  <si>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</si>
  <si>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</si>
  <si>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</si>
  <si>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</si>
  <si>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</si>
  <si>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</si>
  <si>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</si>
  <si>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</si>
  <si>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</si>
  <si>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</si>
  <si>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</si>
  <si>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</si>
  <si>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</si>
  <si>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</si>
  <si>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</si>
  <si>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</si>
  <si>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</si>
  <si>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</si>
  <si>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</si>
  <si>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</si>
  <si>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</si>
  <si>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</si>
  <si>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</si>
  <si>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</si>
  <si>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</si>
  <si>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</si>
  <si>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</si>
  <si>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</si>
  <si>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</si>
  <si>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</si>
  <si>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</si>
  <si>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</si>
  <si>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</si>
  <si>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</si>
  <si>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</si>
  <si>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</si>
  <si>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</si>
  <si>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</si>
  <si>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</si>
  <si>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</si>
  <si>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</si>
  <si>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</si>
  <si>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</si>
  <si>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</si>
  <si>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</si>
  <si>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</si>
  <si>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</si>
  <si>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</si>
  <si>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</si>
  <si>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</si>
  <si>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</si>
  <si>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</si>
  <si>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</si>
  <si>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</si>
  <si>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</si>
  <si>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</si>
  <si>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</si>
  <si>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</si>
  <si>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</si>
  <si>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</si>
  <si>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</si>
  <si>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</si>
  <si>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</si>
  <si>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</si>
  <si>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</si>
  <si>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</si>
  <si>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</si>
  <si>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</si>
  <si>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</si>
  <si>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</si>
  <si>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</si>
  <si>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</si>
  <si>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</si>
  <si>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</si>
  <si>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</si>
  <si>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</si>
  <si>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</si>
  <si>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</si>
  <si>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</si>
  <si>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</si>
  <si>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</si>
  <si>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</si>
  <si>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</si>
  <si>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</si>
  <si>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</si>
  <si>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</si>
  <si>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</si>
  <si>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</si>
  <si>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</si>
  <si>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</si>
  <si>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</si>
  <si>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</si>
  <si>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</si>
  <si>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</si>
  <si>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</si>
  <si>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</si>
  <si>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</si>
  <si>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</si>
  <si>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</si>
  <si>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</si>
  <si>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</si>
  <si>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</si>
  <si>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</si>
  <si>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</si>
  <si>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</si>
  <si>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</si>
  <si>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</si>
  <si>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</si>
  <si>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</si>
  <si>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</si>
  <si>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</si>
  <si>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</si>
  <si>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</si>
  <si>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</si>
  <si>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</si>
  <si>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</si>
  <si>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</si>
  <si>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</si>
  <si>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</si>
  <si>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</si>
  <si>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</si>
  <si>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</si>
  <si>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</si>
  <si>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</si>
  <si>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</si>
  <si>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</si>
  <si>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</si>
  <si>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</si>
  <si>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</si>
  <si>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</si>
  <si>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</si>
  <si>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</si>
  <si>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</si>
  <si>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</si>
  <si>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</si>
  <si>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</si>
  <si>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</si>
  <si>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</si>
  <si>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</si>
  <si>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</si>
  <si>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</si>
  <si>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</si>
  <si>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</si>
  <si>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</si>
  <si>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</si>
  <si>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</si>
  <si>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</si>
  <si>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</si>
  <si>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</si>
  <si>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</si>
  <si>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</si>
  <si>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</si>
  <si>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</si>
  <si>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</si>
  <si>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</si>
  <si>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</si>
  <si>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</si>
  <si>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</si>
  <si>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</si>
  <si>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</si>
  <si>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</si>
  <si>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</si>
  <si>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</si>
  <si>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</si>
  <si>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</si>
  <si>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</si>
  <si>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</si>
  <si>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</si>
  <si>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</si>
  <si>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</si>
  <si>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</si>
  <si>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</si>
  <si>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</si>
  <si>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</si>
  <si>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</si>
  <si>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</si>
  <si>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</si>
  <si>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</si>
  <si>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</si>
  <si>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</si>
  <si>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</si>
  <si>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</si>
  <si>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</si>
  <si>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</si>
  <si>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</si>
  <si>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</si>
  <si>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</si>
  <si>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</si>
  <si>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</si>
  <si>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</si>
  <si>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</si>
  <si>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</si>
  <si>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</si>
  <si>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</si>
  <si>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</si>
  <si>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</si>
  <si>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</si>
  <si>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</si>
  <si>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</si>
  <si>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</si>
  <si>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</si>
  <si>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</si>
  <si>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</si>
  <si>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</si>
  <si>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</si>
  <si>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</si>
  <si>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</si>
  <si>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</si>
  <si>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</si>
  <si>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</si>
  <si>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</si>
  <si>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</si>
  <si>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</si>
  <si>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</si>
  <si>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</si>
  <si>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</si>
  <si>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</si>
  <si>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</si>
  <si>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</si>
  <si>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</si>
  <si>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</si>
  <si>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</si>
  <si>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</si>
  <si>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</si>
  <si>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</si>
  <si>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</si>
  <si>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</si>
  <si>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</si>
  <si>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</si>
  <si>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</si>
  <si>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</si>
  <si>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</si>
  <si>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</si>
  <si>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</si>
  <si>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</si>
  <si>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</si>
  <si>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</si>
  <si>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</si>
  <si>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</si>
  <si>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</si>
  <si>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</si>
  <si>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</si>
  <si>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</si>
  <si>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</si>
  <si>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</si>
  <si>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</si>
  <si>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</si>
  <si>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</si>
  <si>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</si>
  <si>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</si>
  <si>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</si>
  <si>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</si>
  <si>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</si>
  <si>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</si>
  <si>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</si>
  <si>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</si>
  <si>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</si>
  <si>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</si>
  <si>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</si>
  <si>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</si>
  <si>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</si>
  <si>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</si>
  <si>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</si>
  <si>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</si>
  <si>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</si>
  <si>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</si>
  <si>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</si>
  <si>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</si>
  <si>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</si>
  <si>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</si>
  <si>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</si>
  <si>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</si>
  <si>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</si>
  <si>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</si>
  <si>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</si>
  <si>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</si>
  <si>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</si>
  <si>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</si>
  <si>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</si>
  <si>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</si>
  <si>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</si>
  <si>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</si>
  <si>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</si>
  <si>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</si>
  <si>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</si>
  <si>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</si>
  <si>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</si>
  <si>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</si>
  <si>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</si>
  <si>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</si>
  <si>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</si>
  <si>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</si>
  <si>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</si>
  <si>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</si>
  <si>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</si>
  <si>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</si>
  <si>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</si>
  <si>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</si>
  <si>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</si>
  <si>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</si>
  <si>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</si>
  <si>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</si>
  <si>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</si>
  <si>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</si>
  <si>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</si>
  <si>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</si>
  <si>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</si>
  <si>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</si>
  <si>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</si>
  <si>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</si>
  <si>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</si>
  <si>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</si>
  <si>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</si>
  <si>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</si>
  <si>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</si>
  <si>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</si>
  <si>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</si>
  <si>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</si>
  <si>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</si>
  <si>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</si>
  <si>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</si>
  <si>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</si>
  <si>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</si>
  <si>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</si>
  <si>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</si>
  <si>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</si>
  <si>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</si>
  <si>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</si>
  <si>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</si>
  <si>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</si>
  <si>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</si>
  <si>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</si>
  <si>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</si>
  <si>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</si>
  <si>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</si>
  <si>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</si>
  <si>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</si>
  <si>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</si>
  <si>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</si>
  <si>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</si>
  <si>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</si>
  <si>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</si>
  <si>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</si>
  <si>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</si>
  <si>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</si>
  <si>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</si>
  <si>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</si>
  <si>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</si>
  <si>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</si>
  <si>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</si>
  <si>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</si>
  <si>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</si>
  <si>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</si>
  <si>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</si>
  <si>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</si>
  <si>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</si>
  <si>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</si>
  <si>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</si>
  <si>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</si>
  <si>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</si>
  <si>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</si>
  <si>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</si>
  <si>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</si>
  <si>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</si>
  <si>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</si>
  <si>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</si>
  <si>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</si>
  <si>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</si>
  <si>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</si>
  <si>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</si>
  <si>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</si>
  <si>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</si>
  <si>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</si>
  <si>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</si>
  <si>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</si>
  <si>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</si>
  <si>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</si>
  <si>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</si>
  <si>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</si>
  <si>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</si>
  <si>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</si>
  <si>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</si>
  <si>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</si>
  <si>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</si>
  <si>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</si>
  <si>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</si>
  <si>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</si>
  <si>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</si>
  <si>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</si>
  <si>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</si>
  <si>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</si>
  <si>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</si>
  <si>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</si>
  <si>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</si>
  <si>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</si>
  <si>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</si>
  <si>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</si>
  <si>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</si>
  <si>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</si>
  <si>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</si>
  <si>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</si>
  <si>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</si>
  <si>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</si>
  <si>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</si>
  <si>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</si>
  <si>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</si>
  <si>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</si>
  <si>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</si>
  <si>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</si>
  <si>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</si>
  <si>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</si>
  <si>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</si>
  <si>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</si>
  <si>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</si>
  <si>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</si>
  <si>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</si>
  <si>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</si>
  <si>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</si>
  <si>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</si>
  <si>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</si>
  <si>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</si>
  <si>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</si>
  <si>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</si>
  <si>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</si>
  <si>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</si>
  <si>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</si>
  <si>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</si>
  <si>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</si>
  <si>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</si>
  <si>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</si>
  <si>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</si>
  <si>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</si>
  <si>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</si>
  <si>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</si>
  <si>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</si>
  <si>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</si>
  <si>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</si>
  <si>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</si>
  <si>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</si>
  <si>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</si>
  <si>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</si>
  <si>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</si>
  <si>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</si>
  <si>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</si>
  <si>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</si>
  <si>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</si>
  <si>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</si>
  <si>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</si>
  <si>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</si>
  <si>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</si>
  <si>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</si>
  <si>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</si>
  <si>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</si>
  <si>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</si>
  <si>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</si>
  <si>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</si>
  <si>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</si>
  <si>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</si>
  <si>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</si>
  <si>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</si>
  <si>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</si>
  <si>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</si>
  <si>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</si>
  <si>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</si>
  <si>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</si>
  <si>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</si>
  <si>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</si>
  <si>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</si>
  <si>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</si>
  <si>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</si>
  <si>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</si>
  <si>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</si>
  <si>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</si>
  <si>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</si>
  <si>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</si>
  <si>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</si>
  <si>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</si>
  <si>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</si>
  <si>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</si>
  <si>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</si>
  <si>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</si>
  <si>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</si>
  <si>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</si>
  <si>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</si>
  <si>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</si>
  <si>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</si>
  <si>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</si>
  <si>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</si>
  <si>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</si>
  <si>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</si>
  <si>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</si>
  <si>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</si>
  <si>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</si>
  <si>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</si>
  <si>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</si>
  <si>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</si>
  <si>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</si>
  <si>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</si>
  <si>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</si>
  <si>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</si>
  <si>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</si>
  <si>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</si>
  <si>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</si>
  <si>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</si>
  <si>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</si>
  <si>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</si>
  <si>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</si>
  <si>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</si>
  <si>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</si>
  <si>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</si>
  <si>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</si>
  <si>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</si>
  <si>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</si>
  <si>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</si>
  <si>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</si>
  <si>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</si>
  <si>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</si>
  <si>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</si>
  <si>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</si>
  <si>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</si>
  <si>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</si>
  <si>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</si>
  <si>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</si>
  <si>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</si>
  <si>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</si>
  <si>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</si>
  <si>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</si>
  <si>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</si>
  <si>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</si>
  <si>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</si>
  <si>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</si>
  <si>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</si>
  <si>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</si>
  <si>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</si>
  <si>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</si>
  <si>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</si>
  <si>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</si>
  <si>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</si>
  <si>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</si>
  <si>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</si>
  <si>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</si>
  <si>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</si>
  <si>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</si>
  <si>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</si>
  <si>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</si>
  <si>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</si>
  <si>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</si>
  <si>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</si>
  <si>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</si>
  <si>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</si>
  <si>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</si>
  <si>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</si>
  <si>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</si>
  <si>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</si>
  <si>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</si>
  <si>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</si>
  <si>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</si>
  <si>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</si>
  <si>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</si>
  <si>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</si>
  <si>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</si>
  <si>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</si>
  <si>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</si>
  <si>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</si>
  <si>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</si>
  <si>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</si>
  <si>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</si>
  <si>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</si>
  <si>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</si>
  <si>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</si>
  <si>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</si>
  <si>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</si>
  <si>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</si>
  <si>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</si>
  <si>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</si>
  <si>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</si>
  <si>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</si>
  <si>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</si>
  <si>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</si>
  <si>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</si>
  <si>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</si>
  <si>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</si>
  <si>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</si>
  <si>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</si>
  <si>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</si>
  <si>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</si>
  <si>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</si>
  <si>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</si>
  <si>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</si>
  <si>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</si>
  <si>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</si>
  <si>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</si>
  <si>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</si>
  <si>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</si>
  <si>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</si>
  <si>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</si>
  <si>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</si>
  <si>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</si>
  <si>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</si>
  <si>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</si>
  <si>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</si>
  <si>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</si>
  <si>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</si>
  <si>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</si>
  <si>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</si>
  <si>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</si>
  <si>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</si>
  <si>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</si>
  <si>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</si>
  <si>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</si>
  <si>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</si>
  <si>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</si>
  <si>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</si>
  <si>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</si>
  <si>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</si>
  <si>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</si>
  <si>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</si>
  <si>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</si>
  <si>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</si>
  <si>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</si>
  <si>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</si>
  <si>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</si>
  <si>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</si>
  <si>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</si>
  <si>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</si>
  <si>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</si>
  <si>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</si>
  <si>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</si>
  <si>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</si>
  <si>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</si>
  <si>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</si>
  <si>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</si>
  <si>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</si>
  <si>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</si>
  <si>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</si>
  <si>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</si>
  <si>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</si>
  <si>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</si>
  <si>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</si>
  <si>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</si>
  <si>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</si>
  <si>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</si>
  <si>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</si>
  <si>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</si>
  <si>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</si>
  <si>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</si>
  <si>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</si>
  <si>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</si>
  <si>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</si>
  <si>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</si>
  <si>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</si>
  <si>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</si>
  <si>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</si>
  <si>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</si>
  <si>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</si>
  <si>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</si>
  <si>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</si>
  <si>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</si>
  <si>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</si>
  <si>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</si>
  <si>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</si>
  <si>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</si>
  <si>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</si>
  <si>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</si>
  <si>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</si>
  <si>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</si>
  <si>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</si>
  <si>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</si>
  <si>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</si>
  <si>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</si>
  <si>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</si>
  <si>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</si>
  <si>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</si>
  <si>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</si>
  <si>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</si>
  <si>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</si>
  <si>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</si>
  <si>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</si>
  <si>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</si>
  <si>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</si>
  <si>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</si>
  <si>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</si>
  <si>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</si>
  <si>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</si>
  <si>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</si>
  <si>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</si>
  <si>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</si>
  <si>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</si>
  <si>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</si>
  <si>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</si>
  <si>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</si>
  <si>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</si>
  <si>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</si>
  <si>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</si>
  <si>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</si>
  <si>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</si>
  <si>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</si>
  <si>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</si>
  <si>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</si>
  <si>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</si>
  <si>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</si>
  <si>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</si>
  <si>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</si>
  <si>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</si>
  <si>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</si>
  <si>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</si>
  <si>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</si>
  <si>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</si>
  <si>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</si>
  <si>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</si>
  <si>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</si>
  <si>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</si>
  <si>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</si>
  <si>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</si>
  <si>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</si>
  <si>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</si>
  <si>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</si>
  <si>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</si>
  <si>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</si>
  <si>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</si>
  <si>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</si>
  <si>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</si>
  <si>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</si>
  <si>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</si>
  <si>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</si>
  <si>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</si>
  <si>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</si>
  <si>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</si>
  <si>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</si>
  <si>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</si>
  <si>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</si>
  <si>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</si>
  <si>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</si>
  <si>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</si>
  <si>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</si>
  <si>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</si>
  <si>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</si>
  <si>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</si>
  <si>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</si>
  <si>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</si>
  <si>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</si>
  <si>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</si>
  <si>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</si>
  <si>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</si>
  <si>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</si>
  <si>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</si>
  <si>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</si>
  <si>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</si>
  <si>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</si>
  <si>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</si>
  <si>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</si>
  <si>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</si>
  <si>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</si>
  <si>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</si>
  <si>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</si>
  <si>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</si>
  <si>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</si>
  <si>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</si>
  <si>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</si>
  <si>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</si>
  <si>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</si>
  <si>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</si>
  <si>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</si>
  <si>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</si>
  <si>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</si>
  <si>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</si>
  <si>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</si>
  <si>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</si>
  <si>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</si>
  <si>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</si>
  <si>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</si>
  <si>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</si>
  <si>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</si>
  <si>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</si>
  <si>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</si>
  <si>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</si>
  <si>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</si>
  <si>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</si>
  <si>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</si>
  <si>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</si>
  <si>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</si>
  <si>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</si>
  <si>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</si>
  <si>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</si>
  <si>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</si>
  <si>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</si>
  <si>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</si>
  <si>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</si>
  <si>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</si>
  <si>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</si>
  <si>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</si>
  <si>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</si>
  <si>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</si>
  <si>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</si>
  <si>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</si>
  <si>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</si>
  <si>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</si>
  <si>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</si>
  <si>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</si>
  <si>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</si>
  <si>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</si>
  <si>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</si>
  <si>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</si>
  <si>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</si>
  <si>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</si>
  <si>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</si>
  <si>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</si>
  <si>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</si>
  <si>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</si>
  <si>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</si>
  <si>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</si>
  <si>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</si>
  <si>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</si>
  <si>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</si>
  <si>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</si>
  <si>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</si>
  <si>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</si>
  <si>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</si>
  <si>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</si>
  <si>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</si>
  <si>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</si>
  <si>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</si>
  <si>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</si>
  <si>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</si>
  <si>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</si>
  <si>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</si>
  <si>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</si>
  <si>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</si>
  <si>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</si>
  <si>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</si>
  <si>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</si>
  <si>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</si>
  <si>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</si>
  <si>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</si>
  <si>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</si>
  <si>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</si>
  <si>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</si>
  <si>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</si>
  <si>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</si>
  <si>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</si>
  <si>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</si>
  <si>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</si>
  <si>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</si>
  <si>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</si>
  <si>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</si>
  <si>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</si>
  <si>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</si>
  <si>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</si>
  <si>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</si>
  <si>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</si>
  <si>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</si>
  <si>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</si>
  <si>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</si>
  <si>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</si>
  <si>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</si>
  <si>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</si>
  <si>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</si>
  <si>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</si>
  <si>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</si>
  <si>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</si>
  <si>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</si>
  <si>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</si>
  <si>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</si>
  <si>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</si>
  <si>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</si>
  <si>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</si>
  <si>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</si>
  <si>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</si>
  <si>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</si>
  <si>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</si>
  <si>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</si>
  <si>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</si>
  <si>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</si>
  <si>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</si>
  <si>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</si>
  <si>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</si>
  <si>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</si>
  <si>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</si>
  <si>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</si>
  <si>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</si>
  <si>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</si>
  <si>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</si>
  <si>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</si>
  <si>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</si>
  <si>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</si>
  <si>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</si>
  <si>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</si>
  <si>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</si>
  <si>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</si>
  <si>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</si>
  <si>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</si>
  <si>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</si>
  <si>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</si>
  <si>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</si>
  <si>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</si>
  <si>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</si>
  <si>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</si>
  <si>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</si>
  <si>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</si>
  <si>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</si>
  <si>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</si>
  <si>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</si>
  <si>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</si>
  <si>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</si>
  <si>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</si>
  <si>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</si>
  <si>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</si>
  <si>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</si>
  <si>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</si>
  <si>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</si>
  <si>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</si>
  <si>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</si>
  <si>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</si>
  <si>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</si>
  <si>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</si>
  <si>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</si>
  <si>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</si>
  <si>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</si>
  <si>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</si>
  <si>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</si>
  <si>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</si>
  <si>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</si>
  <si>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</si>
  <si>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</si>
  <si>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</si>
  <si>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</si>
  <si>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</si>
  <si>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</si>
  <si>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</si>
  <si>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</si>
  <si>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</si>
  <si>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</si>
  <si>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</si>
  <si>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</si>
  <si>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</si>
  <si>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</si>
  <si>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</si>
  <si>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</si>
  <si>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</si>
  <si>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</si>
  <si>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</si>
  <si>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</si>
  <si>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</si>
  <si>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</si>
  <si>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</si>
  <si>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</si>
  <si>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</si>
  <si>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</si>
  <si>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</si>
  <si>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</si>
  <si>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</si>
  <si>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</si>
  <si>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</si>
  <si>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</si>
  <si>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</si>
  <si>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</si>
  <si>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</si>
  <si>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</si>
  <si>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</si>
  <si>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</si>
  <si>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</si>
  <si>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</si>
  <si>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</si>
  <si>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</si>
  <si>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</si>
  <si>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</si>
  <si>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</si>
  <si>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</si>
  <si>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</si>
  <si>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</si>
  <si>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</si>
  <si>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</si>
  <si>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</si>
  <si>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</si>
  <si>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</si>
  <si>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</si>
  <si>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</si>
  <si>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</si>
  <si>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</si>
  <si>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</si>
  <si>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</si>
  <si>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</si>
  <si>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</si>
  <si>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</si>
  <si>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</si>
  <si>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</si>
  <si>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</si>
  <si>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</si>
  <si>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</si>
  <si>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</si>
  <si>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</si>
  <si>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</si>
  <si>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</si>
  <si>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</si>
  <si>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</si>
  <si>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</si>
  <si>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</si>
  <si>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</si>
  <si>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</si>
  <si>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</si>
  <si>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</si>
  <si>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</si>
  <si>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</si>
  <si>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</si>
  <si>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</si>
  <si>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</si>
  <si>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</si>
  <si>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</si>
  <si>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</si>
  <si>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</si>
  <si>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</si>
  <si>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</si>
  <si>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</si>
  <si>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</si>
  <si>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</si>
  <si>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</si>
  <si>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</si>
  <si>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</si>
  <si>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</si>
  <si>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</si>
  <si>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</si>
  <si>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</si>
  <si>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</si>
  <si>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</si>
  <si>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</si>
  <si>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</si>
  <si>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</si>
  <si>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</si>
  <si>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</si>
  <si>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</si>
  <si>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</si>
  <si>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</si>
  <si>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</si>
  <si>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</si>
  <si>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</si>
  <si>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</si>
  <si>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</si>
  <si>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</si>
  <si>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</si>
  <si>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</si>
  <si>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</si>
  <si>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</si>
  <si>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</si>
  <si>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</si>
  <si>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</si>
  <si>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</si>
  <si>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</si>
  <si>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</si>
  <si>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</si>
  <si>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</si>
  <si>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</si>
  <si>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</si>
  <si>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</si>
  <si>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</si>
  <si>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</si>
  <si>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</si>
  <si>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</si>
  <si>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</si>
  <si>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</si>
  <si>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</si>
  <si>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</si>
  <si>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</si>
  <si>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</si>
  <si>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</si>
  <si>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</si>
  <si>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</si>
  <si>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</si>
  <si>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</si>
  <si>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</si>
  <si>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</si>
  <si>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</si>
  <si>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</si>
  <si>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</si>
  <si>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</si>
  <si>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</si>
  <si>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</si>
  <si>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</si>
  <si>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</si>
  <si>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</si>
  <si>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</si>
  <si>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</si>
  <si>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</si>
  <si>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</si>
  <si>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</si>
  <si>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</si>
  <si>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</si>
  <si>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</si>
  <si>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</si>
  <si>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</si>
  <si>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</si>
  <si>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</si>
  <si>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</si>
  <si>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</si>
  <si>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</si>
  <si>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</si>
  <si>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</si>
  <si>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</si>
  <si>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</si>
  <si>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</si>
  <si>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</si>
  <si>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</si>
  <si>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</si>
  <si>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</si>
  <si>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</si>
  <si>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</si>
  <si>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</si>
  <si>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</si>
  <si>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</si>
  <si>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</si>
  <si>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</si>
  <si>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</si>
  <si>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</si>
  <si>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</si>
  <si>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</si>
  <si>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</si>
  <si>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</si>
  <si>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</si>
  <si>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</si>
  <si>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</si>
  <si>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</si>
  <si>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</si>
  <si>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</si>
  <si>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</si>
  <si>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</si>
  <si>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</si>
  <si>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</si>
  <si>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</si>
  <si>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</si>
  <si>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</si>
  <si>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</si>
  <si>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</si>
  <si>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</si>
  <si>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</si>
  <si>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</si>
  <si>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</si>
  <si>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</si>
  <si>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</si>
  <si>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</si>
  <si>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</si>
  <si>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</si>
  <si>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</si>
  <si>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</si>
  <si>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</si>
  <si>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</si>
  <si>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</si>
  <si>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</si>
  <si>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</si>
  <si>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</si>
  <si>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</si>
  <si>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</si>
  <si>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</si>
  <si>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</si>
  <si>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</si>
  <si>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</si>
  <si>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</si>
  <si>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</si>
  <si>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</si>
  <si>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</si>
  <si>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</si>
  <si>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</si>
  <si>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</si>
  <si>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</si>
  <si>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</si>
  <si>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</si>
  <si>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</si>
  <si>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</si>
  <si>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</si>
  <si>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</si>
  <si>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</si>
  <si>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</si>
  <si>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</si>
  <si>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</si>
  <si>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</si>
  <si>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</si>
  <si>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</si>
  <si>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</si>
  <si>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</si>
  <si>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</si>
  <si>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</si>
  <si>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</si>
  <si>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</si>
  <si>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</si>
  <si>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</si>
  <si>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</si>
  <si>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</si>
  <si>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</si>
  <si>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</si>
  <si>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</si>
  <si>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</si>
  <si>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</si>
  <si>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</si>
  <si>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</si>
  <si>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</si>
  <si>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</si>
  <si>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</si>
  <si>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</si>
  <si>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</si>
  <si>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</si>
  <si>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</si>
  <si>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</si>
  <si>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</si>
  <si>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</si>
  <si>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</si>
  <si>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</si>
  <si>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</si>
  <si>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</si>
  <si>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</si>
  <si>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</si>
  <si>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</si>
  <si>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</si>
  <si>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</si>
  <si>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</si>
  <si>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</si>
  <si>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</si>
  <si>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</si>
  <si>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</si>
  <si>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</si>
  <si>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</si>
  <si>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</si>
  <si>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</si>
  <si>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</si>
  <si>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</si>
  <si>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</si>
  <si>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</si>
  <si>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</si>
  <si>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</si>
  <si>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</si>
  <si>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</si>
  <si>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</si>
  <si>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</si>
  <si>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</si>
  <si>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</si>
  <si>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</si>
  <si>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</si>
  <si>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</si>
  <si>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</si>
  <si>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</si>
  <si>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</si>
  <si>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</si>
  <si>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</si>
  <si>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</si>
  <si>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</si>
  <si>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</si>
  <si>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</si>
  <si>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</si>
  <si>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</si>
  <si>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</si>
  <si>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</si>
  <si>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</si>
  <si>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</si>
  <si>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</si>
  <si>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</si>
  <si>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</si>
  <si>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</si>
  <si>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</si>
  <si>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</si>
  <si>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</si>
  <si>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</si>
  <si>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</si>
  <si>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</si>
  <si>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</si>
  <si>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</si>
  <si>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</si>
  <si>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</si>
  <si>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</si>
  <si>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</si>
  <si>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</si>
  <si>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</si>
  <si>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</si>
  <si>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</si>
  <si>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</si>
  <si>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</si>
  <si>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</si>
  <si>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</si>
  <si>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</si>
  <si>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</si>
  <si>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</si>
  <si>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</si>
  <si>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</si>
  <si>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</si>
  <si>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</si>
  <si>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</si>
  <si>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</si>
  <si>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</si>
  <si>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</si>
  <si>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</si>
  <si>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</si>
  <si>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</si>
  <si>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</si>
  <si>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</si>
  <si>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</si>
  <si>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</si>
  <si>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</si>
  <si>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</si>
  <si>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</si>
  <si>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</si>
  <si>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</si>
  <si>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</si>
  <si>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</si>
  <si>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</si>
  <si>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</si>
  <si>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</si>
  <si>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</si>
  <si>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</si>
  <si>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</si>
  <si>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</si>
  <si>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</si>
  <si>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</si>
  <si>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</si>
  <si>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</si>
  <si>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</si>
  <si>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</si>
  <si>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</si>
  <si>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</si>
  <si>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</si>
  <si>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</si>
  <si>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</si>
  <si>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</si>
  <si>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</si>
  <si>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</si>
  <si>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</si>
  <si>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</si>
  <si>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</si>
  <si>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</si>
  <si>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</si>
  <si>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</si>
  <si>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</si>
  <si>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</si>
  <si>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</si>
  <si>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</si>
  <si>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</si>
  <si>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</si>
  <si>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</si>
  <si>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</si>
  <si>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</si>
  <si>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</si>
  <si>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</si>
  <si>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</si>
  <si>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</si>
  <si>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</si>
  <si>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</si>
  <si>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</si>
  <si>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</si>
  <si>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</si>
  <si>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</si>
  <si>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</si>
  <si>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</si>
  <si>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</si>
  <si>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</si>
  <si>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</si>
  <si>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</si>
  <si>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</si>
  <si>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</si>
  <si>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</si>
  <si>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</si>
  <si>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</si>
  <si>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</si>
  <si>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</si>
  <si>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</si>
  <si>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</si>
  <si>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</si>
  <si>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</si>
  <si>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</si>
  <si>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</si>
  <si>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</si>
  <si>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</si>
  <si>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</si>
  <si>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</si>
  <si>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</si>
  <si>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</si>
  <si>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</si>
  <si>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</si>
  <si>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</si>
  <si>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</si>
  <si>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</si>
  <si>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</si>
  <si>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</si>
  <si>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</si>
  <si>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</si>
  <si>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</si>
  <si>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</si>
  <si>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</si>
  <si>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</si>
  <si>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</si>
  <si>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</si>
  <si>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</si>
  <si>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</si>
  <si>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</si>
  <si>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</si>
  <si>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</si>
  <si>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</si>
  <si>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</si>
  <si>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</si>
  <si>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</si>
  <si>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</si>
  <si>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</si>
  <si>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</si>
  <si>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</si>
  <si>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</si>
  <si>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</si>
  <si>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</si>
  <si>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</si>
  <si>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</si>
  <si>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</si>
  <si>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</si>
  <si>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</si>
  <si>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</si>
  <si>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</si>
  <si>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</si>
  <si>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</si>
  <si>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</si>
  <si>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</si>
  <si>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</si>
  <si>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</si>
  <si>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</si>
  <si>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</si>
  <si>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</si>
  <si>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</si>
  <si>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</si>
  <si>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</si>
  <si>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</si>
  <si>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</si>
  <si>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</si>
  <si>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</si>
  <si>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</si>
  <si>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</si>
  <si>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</si>
  <si>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</si>
  <si>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</si>
  <si>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</si>
  <si>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</si>
  <si>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</si>
  <si>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</si>
  <si>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</si>
  <si>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</si>
  <si>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</si>
  <si>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</si>
  <si>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</si>
  <si>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</si>
  <si>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</si>
  <si>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</si>
  <si>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</si>
  <si>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</si>
  <si>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</si>
  <si>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</si>
  <si>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</si>
  <si>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</si>
  <si>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</si>
  <si>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</si>
  <si>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</si>
  <si>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</si>
  <si>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</si>
  <si>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</si>
  <si>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</si>
  <si>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</si>
  <si>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</si>
  <si>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</si>
  <si>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</si>
  <si>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</si>
  <si>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</si>
  <si>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</si>
  <si>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</si>
  <si>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</si>
  <si>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</si>
  <si>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</si>
  <si>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</si>
  <si>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</si>
  <si>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</si>
  <si>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</si>
  <si>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</si>
  <si>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</si>
  <si>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</si>
  <si>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</si>
  <si>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</si>
  <si>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</si>
  <si>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</si>
  <si>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</si>
  <si>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</si>
  <si>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</si>
  <si>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</si>
  <si>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</si>
  <si>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</si>
  <si>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</si>
  <si>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</si>
  <si>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</si>
  <si>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</si>
  <si>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</si>
  <si>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</si>
  <si>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</si>
  <si>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</si>
  <si>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</si>
  <si>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</si>
  <si>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</si>
  <si>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</si>
  <si>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</si>
  <si>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</si>
  <si>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</si>
  <si>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</si>
  <si>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</si>
  <si>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</si>
  <si>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</si>
  <si>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</si>
  <si>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</si>
  <si>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</si>
  <si>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</si>
  <si>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</si>
  <si>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</si>
  <si>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</si>
  <si>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</si>
  <si>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</si>
  <si>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</si>
  <si>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</si>
  <si>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</si>
  <si>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</si>
  <si>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</si>
  <si>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</si>
  <si>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</si>
  <si>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</si>
  <si>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</si>
  <si>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</si>
  <si>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</si>
  <si>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</si>
  <si>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</si>
  <si>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</si>
  <si>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</si>
  <si>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</si>
  <si>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</si>
  <si>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</si>
  <si>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</si>
  <si>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</si>
  <si>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</si>
  <si>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</si>
  <si>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</si>
  <si>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</si>
  <si>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</si>
  <si>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</si>
  <si>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</si>
  <si>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</si>
  <si>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</si>
  <si>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</si>
  <si>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</si>
  <si>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</si>
  <si>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</si>
  <si>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</si>
  <si>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</si>
  <si>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</si>
  <si>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</si>
  <si>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</si>
  <si>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</si>
  <si>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</si>
  <si>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</si>
  <si>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</si>
  <si>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</si>
  <si>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</si>
  <si>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</si>
  <si>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</si>
  <si>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</si>
  <si>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</si>
  <si>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</si>
  <si>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</si>
  <si>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</si>
  <si>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</si>
  <si>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</si>
  <si>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</si>
  <si>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</si>
  <si>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</si>
  <si>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</si>
  <si>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</si>
  <si>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</si>
  <si>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</si>
  <si>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</si>
  <si>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</si>
  <si>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</si>
  <si>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</si>
  <si>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</si>
  <si>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</si>
  <si>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</si>
  <si>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</si>
  <si>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</si>
  <si>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</si>
  <si>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</si>
  <si>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</si>
  <si>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</si>
  <si>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</si>
  <si>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</si>
  <si>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</si>
  <si>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</si>
  <si>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</si>
  <si>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</si>
  <si>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</si>
  <si>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</si>
  <si>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</si>
  <si>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</si>
  <si>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</si>
  <si>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</si>
  <si>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</si>
  <si>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</si>
  <si>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</si>
  <si>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</si>
  <si>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</si>
  <si>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</si>
  <si>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</si>
  <si>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</si>
  <si>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</si>
  <si>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</si>
  <si>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</si>
  <si>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</si>
  <si>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</si>
  <si>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</si>
  <si>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</si>
  <si>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</si>
  <si>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</si>
  <si>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</si>
  <si>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</si>
  <si>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</si>
  <si>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</si>
  <si>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</si>
  <si>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</si>
  <si>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</si>
  <si>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</si>
  <si>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</si>
  <si>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</si>
  <si>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</si>
  <si>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</si>
  <si>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</si>
  <si>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</si>
  <si>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</si>
  <si>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</si>
  <si>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</si>
  <si>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</si>
  <si>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</si>
  <si>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</si>
  <si>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</si>
  <si>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</si>
  <si>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</si>
  <si>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</si>
  <si>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</si>
  <si>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</si>
  <si>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</si>
  <si>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</si>
  <si>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</si>
  <si>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</si>
  <si>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</si>
  <si>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</si>
  <si>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</si>
  <si>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</si>
  <si>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</si>
  <si>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</si>
  <si>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</si>
  <si>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</si>
  <si>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</si>
  <si>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</si>
  <si>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</si>
  <si>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</si>
  <si>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</si>
  <si>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</si>
  <si>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</si>
  <si>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</si>
  <si>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</si>
  <si>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</si>
  <si>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</si>
  <si>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</si>
  <si>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</si>
  <si>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</si>
  <si>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</si>
  <si>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</si>
  <si>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</si>
  <si>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</si>
  <si>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</si>
  <si>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</si>
  <si>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</si>
  <si>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</si>
  <si>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</si>
  <si>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</si>
  <si>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</si>
  <si>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</si>
  <si>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</si>
  <si>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</si>
  <si>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</si>
  <si>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</si>
  <si>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</si>
  <si>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</si>
  <si>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</si>
  <si>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</si>
  <si>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</si>
  <si>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</si>
  <si>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</si>
  <si>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</si>
  <si>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</si>
  <si>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</si>
  <si>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</si>
  <si>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</si>
  <si>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</si>
  <si>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</si>
  <si>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</si>
  <si>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</si>
  <si>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</si>
  <si>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</si>
  <si>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</si>
  <si>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</si>
  <si>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</si>
  <si>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</si>
  <si>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</si>
  <si>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</si>
  <si>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</si>
  <si>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</si>
  <si>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</si>
  <si>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</si>
  <si>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</si>
  <si>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</si>
  <si>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</si>
  <si>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</si>
  <si>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</si>
  <si>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</si>
  <si>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</si>
  <si>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</si>
  <si>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</si>
  <si>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</si>
  <si>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</si>
  <si>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</si>
  <si>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</si>
  <si>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</si>
  <si>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</si>
  <si>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</si>
  <si>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</si>
  <si>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</si>
  <si>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</si>
  <si>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</si>
  <si>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</si>
  <si>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</si>
  <si>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</si>
  <si>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</si>
  <si>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</si>
  <si>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</si>
  <si>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</si>
  <si>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</si>
  <si>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</si>
  <si>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</si>
  <si>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</si>
  <si>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</si>
  <si>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</si>
  <si>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</si>
  <si>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</si>
  <si>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</si>
  <si>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</si>
  <si>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</si>
  <si>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</si>
  <si>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</si>
  <si>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</si>
  <si>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</si>
  <si>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</si>
  <si>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</si>
  <si>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</si>
  <si>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</si>
  <si>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</si>
  <si>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</si>
  <si>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</si>
  <si>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</si>
  <si>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</si>
  <si>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</si>
  <si>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</si>
  <si>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</si>
  <si>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</si>
  <si>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</si>
  <si>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</si>
  <si>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</si>
  <si>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</si>
  <si>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</si>
  <si>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</si>
  <si>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</si>
  <si>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</si>
  <si>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</si>
  <si>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</si>
  <si>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</si>
  <si>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</si>
  <si>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</si>
  <si>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</si>
  <si>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</si>
  <si>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</si>
  <si>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</si>
  <si>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</si>
  <si>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</si>
  <si>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</si>
  <si>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</si>
  <si>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</si>
  <si>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</si>
  <si>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</si>
  <si>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</si>
  <si>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</si>
  <si>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</si>
  <si>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</si>
  <si>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</si>
  <si>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</si>
  <si>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</si>
  <si>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</si>
  <si>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</si>
  <si>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</si>
  <si>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</si>
  <si>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</si>
  <si>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</si>
  <si>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</si>
  <si>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</si>
  <si>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</si>
  <si>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</si>
  <si>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</si>
  <si>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</si>
  <si>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</si>
  <si>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</si>
  <si>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</si>
  <si>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</si>
  <si>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</si>
  <si>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</si>
  <si>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</si>
  <si>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</si>
  <si>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</si>
  <si>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</si>
  <si>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</si>
  <si>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</si>
  <si>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</si>
  <si>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</si>
  <si>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</si>
  <si>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</si>
  <si>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</si>
  <si>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</si>
  <si>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</si>
  <si>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</si>
  <si>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</si>
  <si>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</si>
  <si>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</si>
  <si>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</si>
  <si>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</si>
  <si>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</si>
  <si>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</si>
  <si>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</si>
  <si>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</si>
  <si>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</si>
  <si>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</si>
  <si>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</si>
  <si>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</si>
  <si>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</si>
  <si>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</si>
  <si>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</si>
  <si>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</si>
  <si>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</si>
  <si>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</si>
  <si>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</si>
  <si>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</si>
  <si>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</si>
  <si>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</si>
  <si>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</si>
  <si>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</si>
  <si>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</si>
  <si>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</si>
  <si>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</si>
  <si>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</si>
  <si>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</si>
  <si>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</si>
  <si>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</si>
  <si>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</si>
  <si>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</si>
  <si>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</si>
  <si>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</si>
  <si>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</si>
  <si>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</si>
  <si>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</si>
  <si>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</si>
  <si>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</si>
  <si>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</si>
  <si>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</si>
  <si>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</si>
  <si>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</si>
  <si>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</si>
  <si>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</si>
  <si>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</si>
  <si>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</si>
  <si>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</si>
  <si>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</si>
  <si>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</si>
  <si>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</si>
  <si>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</si>
  <si>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</si>
  <si>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</si>
  <si>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</si>
  <si>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</si>
  <si>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</si>
  <si>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</si>
  <si>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</si>
  <si>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</si>
  <si>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</si>
  <si>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</si>
  <si>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</si>
  <si>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</si>
  <si>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</si>
  <si>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</si>
  <si>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</si>
  <si>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</si>
  <si>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</si>
  <si>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</si>
  <si>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</si>
  <si>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</si>
  <si>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</si>
  <si>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</si>
  <si>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</si>
  <si>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</si>
  <si>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</si>
  <si>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</si>
  <si>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</si>
  <si>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</si>
  <si>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</si>
  <si>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</si>
  <si>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</si>
  <si>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</si>
  <si>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</si>
  <si>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</si>
  <si>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</si>
  <si>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</si>
  <si>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</si>
  <si>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</si>
  <si>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</si>
  <si>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</si>
  <si>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</si>
  <si>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</si>
  <si>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</si>
  <si>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</si>
  <si>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</si>
  <si>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</si>
  <si>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</si>
  <si>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</si>
  <si>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</si>
  <si>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</si>
  <si>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</si>
  <si>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</si>
  <si>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</si>
  <si>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</si>
  <si>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</si>
  <si>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</si>
  <si>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</si>
  <si>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</si>
  <si>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</si>
  <si>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</si>
  <si>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</si>
  <si>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</si>
  <si>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</si>
  <si>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</si>
  <si>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</si>
  <si>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</si>
  <si>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</si>
  <si>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</si>
  <si>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</si>
  <si>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</si>
  <si>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</si>
  <si>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</si>
  <si>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</si>
  <si>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</si>
  <si>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</si>
  <si>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</si>
  <si>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</si>
  <si>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</si>
  <si>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</si>
  <si>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</si>
  <si>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</si>
  <si>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</si>
  <si>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</si>
  <si>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</si>
  <si>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</si>
  <si>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</si>
  <si>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</si>
  <si>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</si>
  <si>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</si>
  <si>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</si>
  <si>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</si>
  <si>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</si>
  <si>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</si>
  <si>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</si>
  <si>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</si>
  <si>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</si>
  <si>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</si>
  <si>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</si>
  <si>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</si>
  <si>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</si>
  <si>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</si>
  <si>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</si>
  <si>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</si>
  <si>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</si>
  <si>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</si>
  <si>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</si>
  <si>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</si>
  <si>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</si>
  <si>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</si>
  <si>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</si>
  <si>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</si>
  <si>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</si>
  <si>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</si>
  <si>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</si>
  <si>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</si>
  <si>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</si>
  <si>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</si>
  <si>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</si>
  <si>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</si>
  <si>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</si>
  <si>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</si>
  <si>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</si>
  <si>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</si>
  <si>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</si>
  <si>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</si>
  <si>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</si>
  <si>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</si>
  <si>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</si>
  <si>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</si>
  <si>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</si>
  <si>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</si>
  <si>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</si>
  <si>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</si>
  <si>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</si>
  <si>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</si>
  <si>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</si>
  <si>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</si>
  <si>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</si>
  <si>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</si>
  <si>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</si>
  <si>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</si>
  <si>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</si>
  <si>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</si>
  <si>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</si>
  <si>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</si>
  <si>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</si>
  <si>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</si>
  <si>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</si>
  <si>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</si>
  <si>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</si>
  <si>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</si>
  <si>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</si>
  <si>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</si>
  <si>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</si>
  <si>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</si>
  <si>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</si>
  <si>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</si>
  <si>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</si>
  <si>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</si>
  <si>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</si>
  <si>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</si>
  <si>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</si>
  <si>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</si>
  <si>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</si>
  <si>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</si>
  <si>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</si>
  <si>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</si>
  <si>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</si>
  <si>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</si>
  <si>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</si>
  <si>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</si>
  <si>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</si>
  <si>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</si>
  <si>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</si>
  <si>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</si>
  <si>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</si>
  <si>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</si>
  <si>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</si>
  <si>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</si>
  <si>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</si>
  <si>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</si>
  <si>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</si>
  <si>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</si>
  <si>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</si>
  <si>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</si>
  <si>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</si>
  <si>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</si>
  <si>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</si>
  <si>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</si>
  <si>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</si>
  <si>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</si>
  <si>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</si>
  <si>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</si>
  <si>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</si>
  <si>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</si>
  <si>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</si>
  <si>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</si>
  <si>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</si>
  <si>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</si>
  <si>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</si>
  <si>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</si>
  <si>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</si>
  <si>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</si>
  <si>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</si>
  <si>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</si>
  <si>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</si>
  <si>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</si>
  <si>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</si>
  <si>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</si>
  <si>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</si>
  <si>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</si>
  <si>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</si>
  <si>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</si>
  <si>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</si>
  <si>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</si>
  <si>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</si>
  <si>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</si>
  <si>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</si>
  <si>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</si>
  <si>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</si>
  <si>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</si>
  <si>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</si>
  <si>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</si>
  <si>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</si>
  <si>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</si>
  <si>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</si>
  <si>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</si>
  <si>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</si>
  <si>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</si>
  <si>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</si>
  <si>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</si>
  <si>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</si>
  <si>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</si>
  <si>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</si>
  <si>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</si>
  <si>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</si>
  <si>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</si>
  <si>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</si>
  <si>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</si>
  <si>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</si>
  <si>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</si>
  <si>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</si>
  <si>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</si>
  <si>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</si>
  <si>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</si>
  <si>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</si>
  <si>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</si>
  <si>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</si>
  <si>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</si>
  <si>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</si>
  <si>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</si>
  <si>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</si>
  <si>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</si>
  <si>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</si>
  <si>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</si>
  <si>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</si>
  <si>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</si>
  <si>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</si>
  <si>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</si>
  <si>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</si>
  <si>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</si>
  <si>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</si>
  <si>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</si>
  <si>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</si>
  <si>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</si>
  <si>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</si>
  <si>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</si>
  <si>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</si>
  <si>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</si>
  <si>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</si>
  <si>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</si>
  <si>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</si>
  <si>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</si>
  <si>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</si>
  <si>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</si>
  <si>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</si>
  <si>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</si>
  <si>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</si>
  <si>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</si>
  <si>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</si>
  <si>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</si>
  <si>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</si>
  <si>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</si>
  <si>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</si>
  <si>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</si>
  <si>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</si>
  <si>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</si>
  <si>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</si>
  <si>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</si>
  <si>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</si>
  <si>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</si>
  <si>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</si>
  <si>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</si>
  <si>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</si>
  <si>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</si>
  <si>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</si>
  <si>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</si>
  <si>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</si>
  <si>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</si>
  <si>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</si>
  <si>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</si>
  <si>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</si>
  <si>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</si>
  <si>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</si>
  <si>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</si>
  <si>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</si>
  <si>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</si>
  <si>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</si>
  <si>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</si>
  <si>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</si>
  <si>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</si>
  <si>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</si>
  <si>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</si>
  <si>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</si>
  <si>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</si>
  <si>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</si>
  <si>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</si>
  <si>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</si>
  <si>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</si>
  <si>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</si>
  <si>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</si>
  <si>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</si>
  <si>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</si>
  <si>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</si>
  <si>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</si>
  <si>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</si>
  <si>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</si>
  <si>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</si>
  <si>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</si>
  <si>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</si>
  <si>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</si>
  <si>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</si>
  <si>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</si>
  <si>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</si>
  <si>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</si>
  <si>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</si>
  <si>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</si>
  <si>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</si>
  <si>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</si>
  <si>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</si>
  <si>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</si>
  <si>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</si>
  <si>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</si>
  <si>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</si>
  <si>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</si>
  <si>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</si>
  <si>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</si>
  <si>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</si>
  <si>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</si>
  <si>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</si>
  <si>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</si>
  <si>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</si>
  <si>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</si>
  <si>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</si>
  <si>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</si>
  <si>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</si>
  <si>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</si>
  <si>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</si>
  <si>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</si>
  <si>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</si>
  <si>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</si>
  <si>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</si>
  <si>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</si>
  <si>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</si>
  <si>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</si>
  <si>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</si>
  <si>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</si>
  <si>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</si>
  <si>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</si>
  <si>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</si>
  <si>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</si>
  <si>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</si>
  <si>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</si>
  <si>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</si>
  <si>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</si>
  <si>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</si>
  <si>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</si>
  <si>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</si>
  <si>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</si>
  <si>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</si>
  <si>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</si>
  <si>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</si>
  <si>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</si>
  <si>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</si>
  <si>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</si>
  <si>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</si>
  <si>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</si>
  <si>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</si>
  <si>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</si>
  <si>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</si>
  <si>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</si>
  <si>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</si>
  <si>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</si>
  <si>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</si>
  <si>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</si>
  <si>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</si>
  <si>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</si>
  <si>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</si>
  <si>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</si>
  <si>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</si>
  <si>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</si>
  <si>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</si>
  <si>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</si>
  <si>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</si>
  <si>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</si>
  <si>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</si>
  <si>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</si>
  <si>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</si>
  <si>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</si>
  <si>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</si>
  <si>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</si>
  <si>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</si>
  <si>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</si>
  <si>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</si>
  <si>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</si>
  <si>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</si>
  <si>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</si>
  <si>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</si>
  <si>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</si>
  <si>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</si>
  <si>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</si>
  <si>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</si>
  <si>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</si>
  <si>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</si>
  <si>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</si>
  <si>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</si>
  <si>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</si>
  <si>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</si>
  <si>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</si>
  <si>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</si>
  <si>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</si>
  <si>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</si>
  <si>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</si>
  <si>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</si>
  <si>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</si>
  <si>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</si>
  <si>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</si>
  <si>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</si>
  <si>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</si>
  <si>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</si>
  <si>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</si>
  <si>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</si>
  <si>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</si>
  <si>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</si>
  <si>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</si>
  <si>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</si>
  <si>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</si>
  <si>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</si>
  <si>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</si>
  <si>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</si>
  <si>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</si>
  <si>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</si>
  <si>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</si>
  <si>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</si>
  <si>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</si>
  <si>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</si>
  <si>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</si>
  <si>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</si>
  <si>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</si>
  <si>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</si>
  <si>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</si>
  <si>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</si>
  <si>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</si>
  <si>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</si>
  <si>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</si>
  <si>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</si>
  <si>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</si>
  <si>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</si>
  <si>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</si>
  <si>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</si>
  <si>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</si>
  <si>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</si>
  <si>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</si>
  <si>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</si>
  <si>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</si>
  <si>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</si>
  <si>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</si>
  <si>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</si>
  <si>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</si>
  <si>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</si>
  <si>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</si>
  <si>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</si>
  <si>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</si>
  <si>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</si>
  <si>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</si>
  <si>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</si>
  <si>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</si>
  <si>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</si>
  <si>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</si>
  <si>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</si>
  <si>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</si>
  <si>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</si>
  <si>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</si>
  <si>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</si>
  <si>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</si>
  <si>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</si>
  <si>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</si>
  <si>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</si>
  <si>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</si>
  <si>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</si>
  <si>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</si>
  <si>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</si>
  <si>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</si>
  <si>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</si>
  <si>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</si>
  <si>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</si>
  <si>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</si>
  <si>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</si>
  <si>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</si>
  <si>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</si>
  <si>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</si>
  <si>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</si>
  <si>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</si>
  <si>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</si>
  <si>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</si>
  <si>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</si>
  <si>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</si>
  <si>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</si>
  <si>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</si>
  <si>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</si>
  <si>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</si>
  <si>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</si>
  <si>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</si>
  <si>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</si>
  <si>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</si>
  <si>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</si>
  <si>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</si>
  <si>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</si>
  <si>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</si>
  <si>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</si>
  <si>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</si>
  <si>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</si>
  <si>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</si>
  <si>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</si>
  <si>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</si>
  <si>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</si>
  <si>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</si>
  <si>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</si>
  <si>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</si>
  <si>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</si>
  <si>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</si>
  <si>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</si>
  <si>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</si>
  <si>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</si>
  <si>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</si>
  <si>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</si>
  <si>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</si>
  <si>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</si>
  <si>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</si>
  <si>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</si>
  <si>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</si>
  <si>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</si>
  <si>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</si>
  <si>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</si>
  <si>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</si>
  <si>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</si>
  <si>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</si>
  <si>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</si>
  <si>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</si>
  <si>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</si>
  <si>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</si>
  <si>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</si>
  <si>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</si>
  <si>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</si>
  <si>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</si>
  <si>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</si>
  <si>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</si>
  <si>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</si>
  <si>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</si>
  <si>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</si>
  <si>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</si>
  <si>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</si>
  <si>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</si>
  <si>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</si>
  <si>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</si>
  <si>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</si>
  <si>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</si>
  <si>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</si>
  <si>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</si>
  <si>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</si>
  <si>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</si>
  <si>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</si>
  <si>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</si>
  <si>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</si>
  <si>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</si>
  <si>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</si>
  <si>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</si>
  <si>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</si>
  <si>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</si>
  <si>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</si>
  <si>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</si>
  <si>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</si>
  <si>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</si>
  <si>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</si>
  <si>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</si>
  <si>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</si>
  <si>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</si>
  <si>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</si>
  <si>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</si>
  <si>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</si>
  <si>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</si>
  <si>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</si>
  <si>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</si>
  <si>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</si>
  <si>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</si>
  <si>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</si>
  <si>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</si>
  <si>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</si>
  <si>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</si>
  <si>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</si>
  <si>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</si>
  <si>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</si>
  <si>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</si>
  <si>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</si>
  <si>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</si>
  <si>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</si>
  <si>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</si>
  <si>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</si>
  <si>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</si>
  <si>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</si>
  <si>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</si>
  <si>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</si>
  <si>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</si>
  <si>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</si>
  <si>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</si>
  <si>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</si>
  <si>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</si>
  <si>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</si>
  <si>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</si>
  <si>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</si>
  <si>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</si>
  <si>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</si>
  <si>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</si>
  <si>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</si>
  <si>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</si>
  <si>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</si>
  <si>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</si>
  <si>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</si>
  <si>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</si>
  <si>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</si>
  <si>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</si>
  <si>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</si>
  <si>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</si>
  <si>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</si>
  <si>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</si>
  <si>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</si>
  <si>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</si>
  <si>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</si>
  <si>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</si>
  <si>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</si>
  <si>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</si>
  <si>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</si>
  <si>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</si>
  <si>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</si>
  <si>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</si>
  <si>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</si>
  <si>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</si>
  <si>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</si>
  <si>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</si>
  <si>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</si>
  <si>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</si>
  <si>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</si>
  <si>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</si>
  <si>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</si>
  <si>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</si>
  <si>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</si>
  <si>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</si>
  <si>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</si>
  <si>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</si>
  <si>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</si>
  <si>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</si>
  <si>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</si>
  <si>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</si>
  <si>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</si>
  <si>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</si>
  <si>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</si>
  <si>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</si>
  <si>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</si>
  <si>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</si>
  <si>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</si>
  <si>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</si>
  <si>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</si>
  <si>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</si>
  <si>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</si>
  <si>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</si>
  <si>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</si>
  <si>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</si>
  <si>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</si>
  <si>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</si>
  <si>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</si>
  <si>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</si>
  <si>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</si>
  <si>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</si>
  <si>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</si>
  <si>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</si>
  <si>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</si>
  <si>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</si>
  <si>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</si>
  <si>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</si>
  <si>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</si>
  <si>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</si>
  <si>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</si>
  <si>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</si>
  <si>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</si>
  <si>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</si>
  <si>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</si>
  <si>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</si>
  <si>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</si>
  <si>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</si>
  <si>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</si>
  <si>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</si>
  <si>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</si>
  <si>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</si>
  <si>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</si>
  <si>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</si>
  <si>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</si>
  <si>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</si>
  <si>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</si>
  <si>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</si>
  <si>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</si>
  <si>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</si>
  <si>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</si>
  <si>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</si>
  <si>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</si>
  <si>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</si>
  <si>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</si>
  <si>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</si>
  <si>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</si>
  <si>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</si>
  <si>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</si>
  <si>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</si>
  <si>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</si>
  <si>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</si>
  <si>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</si>
  <si>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</si>
  <si>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</si>
  <si>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</si>
  <si>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</si>
  <si>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</si>
  <si>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</si>
  <si>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</si>
  <si>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</si>
  <si>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</si>
  <si>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</si>
  <si>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</si>
  <si>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</si>
  <si>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</si>
  <si>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</si>
  <si>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</si>
  <si>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</si>
  <si>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</si>
  <si>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</si>
  <si>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</si>
  <si>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</si>
  <si>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</si>
  <si>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</si>
  <si>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</si>
  <si>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</si>
  <si>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</si>
  <si>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</si>
  <si>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</si>
  <si>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</si>
  <si>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</si>
  <si>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</si>
  <si>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</si>
  <si>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</si>
  <si>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</si>
  <si>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</si>
  <si>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</si>
  <si>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</si>
  <si>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</si>
  <si>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</si>
  <si>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</si>
  <si>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</si>
  <si>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</si>
  <si>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</si>
  <si>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</si>
  <si>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</si>
  <si>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</si>
  <si>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</si>
  <si>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</si>
  <si>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</si>
  <si>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</si>
  <si>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</si>
  <si>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</si>
  <si>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</si>
  <si>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</si>
  <si>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</si>
  <si>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</si>
  <si>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</si>
  <si>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</si>
  <si>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</si>
  <si>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</si>
  <si>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</si>
  <si>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</si>
  <si>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</si>
  <si>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</si>
  <si>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</si>
  <si>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</si>
  <si>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</si>
  <si>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</si>
  <si>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</si>
  <si>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</si>
  <si>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</si>
  <si>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</si>
  <si>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</si>
  <si>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</si>
  <si>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</si>
  <si>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</si>
  <si>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</si>
  <si>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</si>
  <si>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</si>
  <si>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</si>
  <si>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</si>
  <si>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</si>
  <si>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</si>
  <si>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</si>
  <si>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</si>
  <si>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</si>
  <si>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</si>
  <si>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</si>
  <si>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</si>
  <si>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</si>
  <si>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</si>
  <si>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</si>
  <si>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</si>
  <si>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</si>
  <si>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</si>
  <si>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</si>
  <si>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</si>
  <si>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</si>
  <si>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</si>
  <si>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</si>
  <si>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</si>
  <si>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</si>
  <si>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</si>
  <si>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</si>
  <si>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</si>
  <si>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</si>
  <si>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</si>
  <si>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</si>
  <si>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</si>
  <si>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</si>
  <si>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</si>
  <si>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</si>
  <si>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</si>
  <si>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</si>
  <si>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</si>
  <si>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</si>
  <si>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</si>
  <si>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</si>
  <si>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</si>
  <si>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</si>
  <si>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</si>
  <si>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</si>
  <si>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</si>
  <si>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</si>
  <si>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</si>
  <si>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</si>
  <si>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</si>
  <si>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</si>
  <si>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</si>
  <si>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</si>
  <si>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</si>
  <si>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</si>
  <si>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</si>
  <si>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</si>
  <si>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</si>
  <si>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</si>
  <si>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</si>
  <si>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</si>
  <si>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</si>
  <si>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</si>
  <si>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</si>
  <si>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</si>
  <si>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</si>
  <si>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</si>
  <si>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</si>
  <si>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</si>
  <si>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</si>
  <si>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</si>
  <si>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</si>
  <si>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</si>
  <si>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</si>
  <si>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</si>
  <si>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</si>
  <si>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</si>
  <si>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</si>
  <si>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</si>
  <si>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</si>
  <si>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</si>
  <si>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</si>
  <si>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</si>
  <si>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</si>
  <si>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</si>
  <si>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</si>
  <si>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</si>
  <si>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</si>
  <si>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</si>
  <si>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</si>
  <si>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</si>
  <si>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</si>
  <si>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</si>
  <si>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</si>
  <si>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</si>
  <si>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</si>
  <si>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</si>
  <si>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</si>
  <si>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</si>
  <si>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</si>
  <si>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</si>
  <si>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</si>
  <si>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</si>
  <si>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</si>
  <si>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</si>
  <si>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</si>
  <si>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</si>
  <si>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</si>
  <si>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</si>
  <si>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</si>
  <si>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</si>
  <si>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</si>
  <si>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</si>
  <si>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</si>
  <si>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</si>
  <si>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</si>
  <si>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</si>
  <si>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</si>
  <si>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</si>
  <si>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</si>
  <si>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</si>
  <si>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</si>
  <si>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</si>
  <si>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</si>
  <si>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</si>
  <si>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</si>
  <si>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</si>
  <si>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</si>
  <si>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</si>
  <si>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</si>
  <si>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</si>
  <si>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</si>
  <si>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</si>
  <si>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</si>
  <si>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</si>
  <si>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</si>
  <si>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</si>
  <si>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</si>
  <si>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</si>
  <si>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</si>
  <si>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</si>
  <si>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</si>
  <si>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</si>
  <si>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</si>
  <si>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</si>
  <si>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</si>
  <si>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</si>
  <si>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</si>
  <si>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</si>
  <si>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</si>
  <si>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</si>
  <si>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</si>
  <si>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</si>
  <si>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</si>
  <si>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</si>
  <si>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</si>
  <si>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</si>
  <si>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</si>
  <si>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</si>
  <si>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</si>
  <si>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</si>
  <si>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</si>
  <si>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</si>
  <si>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</si>
  <si>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</si>
  <si>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</si>
  <si>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</si>
  <si>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</si>
  <si>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</si>
  <si>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</si>
  <si>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</si>
  <si>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</si>
  <si>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</si>
  <si>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</si>
  <si>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</si>
  <si>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</si>
  <si>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</si>
  <si>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</si>
  <si>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</si>
  <si>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</si>
  <si>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</si>
  <si>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</si>
  <si>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</si>
  <si>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</si>
  <si>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</si>
  <si>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</si>
  <si>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</si>
  <si>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</si>
  <si>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</si>
  <si>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</si>
  <si>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</si>
  <si>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</si>
  <si>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</si>
  <si>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</si>
  <si>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</si>
  <si>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</si>
  <si>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</si>
  <si>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</si>
  <si>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</si>
  <si>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</si>
  <si>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</si>
  <si>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</si>
  <si>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</si>
  <si>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</si>
  <si>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</si>
  <si>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</si>
  <si>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</si>
  <si>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</si>
  <si>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</si>
  <si>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</si>
  <si>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</si>
  <si>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</si>
  <si>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</si>
  <si>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</si>
  <si>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</si>
  <si>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</si>
  <si>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</si>
  <si>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</si>
  <si>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</si>
  <si>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</si>
  <si>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</si>
  <si>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</si>
  <si>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</si>
  <si>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</si>
  <si>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</si>
  <si>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</si>
  <si>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</si>
  <si>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</si>
  <si>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</si>
  <si>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</si>
  <si>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</si>
  <si>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</si>
  <si>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</si>
  <si>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</si>
  <si>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</si>
  <si>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</si>
  <si>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</si>
  <si>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</si>
  <si>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</si>
  <si>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</si>
  <si>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</si>
  <si>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</si>
  <si>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</si>
  <si>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</si>
  <si>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</si>
  <si>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</si>
  <si>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</si>
  <si>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</si>
  <si>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</si>
  <si>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</si>
  <si>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</si>
  <si>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</si>
  <si>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</si>
  <si>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</si>
  <si>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</si>
  <si>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</si>
  <si>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</si>
  <si>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</si>
  <si>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</si>
  <si>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</si>
  <si>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</si>
  <si>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</si>
  <si>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</si>
  <si>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</si>
  <si>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</si>
  <si>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</si>
  <si>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</si>
  <si>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</si>
  <si>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</si>
  <si>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</si>
  <si>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</si>
  <si>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</si>
  <si>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</si>
  <si>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</si>
  <si>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</si>
  <si>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</si>
  <si>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</si>
  <si>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</si>
  <si>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</si>
  <si>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</si>
  <si>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</si>
  <si>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</si>
  <si>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</si>
  <si>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</si>
  <si>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</si>
  <si>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</si>
  <si>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</si>
  <si>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</si>
  <si>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</si>
  <si>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</si>
  <si>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</si>
  <si>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</si>
  <si>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</si>
  <si>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</si>
  <si>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</si>
  <si>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</si>
  <si>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</si>
  <si>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</si>
  <si>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</si>
  <si>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</si>
  <si>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</si>
  <si>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</si>
  <si>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</si>
  <si>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</si>
  <si>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</si>
  <si>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</si>
  <si>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</si>
  <si>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</si>
  <si>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</si>
  <si>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</si>
  <si>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</si>
  <si>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</si>
  <si>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</si>
  <si>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</si>
  <si>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</si>
  <si>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</si>
  <si>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</si>
  <si>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</si>
  <si>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</si>
  <si>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</si>
  <si>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</si>
  <si>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</si>
  <si>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</si>
  <si>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</si>
  <si>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</si>
  <si>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</si>
  <si>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</si>
  <si>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</si>
  <si>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</si>
  <si>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</si>
  <si>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</si>
  <si>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</si>
  <si>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</si>
  <si>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</si>
  <si>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</si>
  <si>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</si>
  <si>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</si>
  <si>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</si>
  <si>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</si>
  <si>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</si>
  <si>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</si>
  <si>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</si>
  <si>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</si>
  <si>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</si>
  <si>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</si>
  <si>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</si>
  <si>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</si>
  <si>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</si>
  <si>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</si>
  <si>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</si>
  <si>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</si>
  <si>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</si>
  <si>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</si>
  <si>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</si>
  <si>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</si>
  <si>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</si>
  <si>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</si>
  <si>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</si>
  <si>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</si>
  <si>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</si>
  <si>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</si>
  <si>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</si>
  <si>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</si>
  <si>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</si>
  <si>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</si>
  <si>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</si>
  <si>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</si>
  <si>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</si>
  <si>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</si>
  <si>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</si>
  <si>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</si>
  <si>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</si>
  <si>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</si>
  <si>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</si>
  <si>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</si>
  <si>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</si>
  <si>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</si>
  <si>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</si>
  <si>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</si>
  <si>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</si>
  <si>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</si>
  <si>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</si>
  <si>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</si>
  <si>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</si>
  <si>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</si>
  <si>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</si>
  <si>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</si>
  <si>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</si>
  <si>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</si>
  <si>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</si>
  <si>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</si>
  <si>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</si>
  <si>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</si>
  <si>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</si>
  <si>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</si>
  <si>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</si>
  <si>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</si>
  <si>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</si>
  <si>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</si>
  <si>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</si>
  <si>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</si>
  <si>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</si>
  <si>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</si>
  <si>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</si>
  <si>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</si>
  <si>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</si>
  <si>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</si>
  <si>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</si>
  <si>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</si>
  <si>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</si>
  <si>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</si>
  <si>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</si>
  <si>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</si>
  <si>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</si>
  <si>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</si>
  <si>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</si>
  <si>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</si>
  <si>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</si>
  <si>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</si>
  <si>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</si>
  <si>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</si>
  <si>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</si>
  <si>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</si>
  <si>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</si>
  <si>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</si>
  <si>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</si>
  <si>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</si>
  <si>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</si>
  <si>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</si>
  <si>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</si>
  <si>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</si>
  <si>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</si>
  <si>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</si>
  <si>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</si>
  <si>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</si>
  <si>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</si>
  <si>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</si>
  <si>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</si>
  <si>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</si>
  <si>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</si>
  <si>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</si>
  <si>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</si>
  <si>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</si>
  <si>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</si>
  <si>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</si>
  <si>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</si>
  <si>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</si>
  <si>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</si>
  <si>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</si>
  <si>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</si>
  <si>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</si>
  <si>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</si>
  <si>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</si>
  <si>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</si>
  <si>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</si>
  <si>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</si>
  <si>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</si>
  <si>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</si>
  <si>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</si>
  <si>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</si>
  <si>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</si>
  <si>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</si>
  <si>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</si>
  <si>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</si>
  <si>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</si>
  <si>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</si>
  <si>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</si>
  <si>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</si>
  <si>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</si>
  <si>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</si>
  <si>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</si>
  <si>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</si>
  <si>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</si>
  <si>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</si>
  <si>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</si>
  <si>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</si>
  <si>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</si>
  <si>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</si>
  <si>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</si>
  <si>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</si>
  <si>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</si>
  <si>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</si>
  <si>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</si>
  <si>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</si>
  <si>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</si>
  <si>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</si>
  <si>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</si>
  <si>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</si>
  <si>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</si>
  <si>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</si>
  <si>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</si>
  <si>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</si>
  <si>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</si>
  <si>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</si>
  <si>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</si>
  <si>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</si>
  <si>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</si>
  <si>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</si>
  <si>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</si>
  <si>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</si>
  <si>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</si>
  <si>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</si>
  <si>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</si>
  <si>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</si>
  <si>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</si>
  <si>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</si>
  <si>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</si>
  <si>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</si>
  <si>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</si>
  <si>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</si>
  <si>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</si>
  <si>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</si>
  <si>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</si>
  <si>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</si>
  <si>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</si>
  <si>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</si>
  <si>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</si>
  <si>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</si>
  <si>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</si>
  <si>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</si>
  <si>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</si>
  <si>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</si>
  <si>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</si>
  <si>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</si>
  <si>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</si>
  <si>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</si>
  <si>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</si>
  <si>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</si>
  <si>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</si>
  <si>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</si>
  <si>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</si>
  <si>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</si>
  <si>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</si>
  <si>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</si>
  <si>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</si>
  <si>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</si>
  <si>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</si>
  <si>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</si>
  <si>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</si>
  <si>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</si>
  <si>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</si>
  <si>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</si>
  <si>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</si>
  <si>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</si>
  <si>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</si>
  <si>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</si>
  <si>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</si>
  <si>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</si>
  <si>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</si>
  <si>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</si>
  <si>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</si>
  <si>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</si>
  <si>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</si>
  <si>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</si>
  <si>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</si>
  <si>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</si>
  <si>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</si>
  <si>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</si>
  <si>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</si>
  <si>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</si>
  <si>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</si>
  <si>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</si>
  <si>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</si>
  <si>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</si>
  <si>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</si>
  <si>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</si>
  <si>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</si>
  <si>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</si>
  <si>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</si>
  <si>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</si>
  <si>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</si>
  <si>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</si>
  <si>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</si>
  <si>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</si>
  <si>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</si>
  <si>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</si>
  <si>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</si>
  <si>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</si>
  <si>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</si>
  <si>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</si>
  <si>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</si>
  <si>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</si>
  <si>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</si>
  <si>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</si>
  <si>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</si>
  <si>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</si>
  <si>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</si>
  <si>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</si>
  <si>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</si>
  <si>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</si>
  <si>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</si>
  <si>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</si>
  <si>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</si>
  <si>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</si>
  <si>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</si>
  <si>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</si>
  <si>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</si>
  <si>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</si>
  <si>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</si>
  <si>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</si>
  <si>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</si>
  <si>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</si>
  <si>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</si>
  <si>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</si>
  <si>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</si>
  <si>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</si>
  <si>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</si>
  <si>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</si>
  <si>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</si>
  <si>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</si>
  <si>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</si>
  <si>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</si>
  <si>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</si>
  <si>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</si>
  <si>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</si>
  <si>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</si>
  <si>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</si>
  <si>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</si>
  <si>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</si>
  <si>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</si>
  <si>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</si>
  <si>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</si>
  <si>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</si>
  <si>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</si>
  <si>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</si>
  <si>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</si>
  <si>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</si>
  <si>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</si>
  <si>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</si>
  <si>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</si>
  <si>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</si>
  <si>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</si>
  <si>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</si>
  <si>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</si>
  <si>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</si>
  <si>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</si>
  <si>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</si>
  <si>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</si>
  <si>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</si>
  <si>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</si>
  <si>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</si>
  <si>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</si>
  <si>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</si>
  <si>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</si>
  <si>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</si>
  <si>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</si>
  <si>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</si>
  <si>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</si>
  <si>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</si>
  <si>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</si>
  <si>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</si>
  <si>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</si>
  <si>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</si>
  <si>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</si>
  <si>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</si>
  <si>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</si>
  <si>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</si>
  <si>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</si>
  <si>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</si>
  <si>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</si>
  <si>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</si>
  <si>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</si>
  <si>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</si>
  <si>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</si>
  <si>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</si>
  <si>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</si>
  <si>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</si>
  <si>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</si>
  <si>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</si>
  <si>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</si>
  <si>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</si>
  <si>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</si>
  <si>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</si>
  <si>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</si>
  <si>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</si>
  <si>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</si>
  <si>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</si>
  <si>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</si>
  <si>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</si>
  <si>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</si>
  <si>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</si>
  <si>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</si>
  <si>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</si>
  <si>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</si>
  <si>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</si>
  <si>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</si>
  <si>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</si>
  <si>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</si>
  <si>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</si>
  <si>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</si>
  <si>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</si>
  <si>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</si>
  <si>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</si>
  <si>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</si>
  <si>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</si>
  <si>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</si>
  <si>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</si>
  <si>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</si>
  <si>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</si>
  <si>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</si>
  <si>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</si>
  <si>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</si>
  <si>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</si>
  <si>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</si>
  <si>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</si>
  <si>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</si>
  <si>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</si>
  <si>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</si>
  <si>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</si>
  <si>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</si>
  <si>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</si>
  <si>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</si>
  <si>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</si>
  <si>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</si>
  <si>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</si>
  <si>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</si>
  <si>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</si>
  <si>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</si>
  <si>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</si>
  <si>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</si>
  <si>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</si>
  <si>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</si>
  <si>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</si>
  <si>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</si>
  <si>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</si>
  <si>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</si>
  <si>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</si>
  <si>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</si>
  <si>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</si>
  <si>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</si>
  <si>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</si>
  <si>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</si>
  <si>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</si>
  <si>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</si>
  <si>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</si>
  <si>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</si>
  <si>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</si>
  <si>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</si>
  <si>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</si>
  <si>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</si>
  <si>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</si>
  <si>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</si>
  <si>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</si>
  <si>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</si>
  <si>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</si>
  <si>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</si>
  <si>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</si>
  <si>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</si>
  <si>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</si>
  <si>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</si>
  <si>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</si>
  <si>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</si>
  <si>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</si>
  <si>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</si>
  <si>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</si>
  <si>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</si>
  <si>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</si>
  <si>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</si>
  <si>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</si>
  <si>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</si>
  <si>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</si>
  <si>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</si>
  <si>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</si>
  <si>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</si>
  <si>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</si>
  <si>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</si>
  <si>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</si>
  <si>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</si>
  <si>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</si>
  <si>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</si>
  <si>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</si>
  <si>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</si>
  <si>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</si>
  <si>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</si>
  <si>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</si>
  <si>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</si>
  <si>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</si>
  <si>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</si>
  <si>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</si>
  <si>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</si>
  <si>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</si>
  <si>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</si>
  <si>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</si>
  <si>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</si>
  <si>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</si>
  <si>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</si>
  <si>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</si>
  <si>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</si>
  <si>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</si>
  <si>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</si>
  <si>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</si>
  <si>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</si>
  <si>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</si>
  <si>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</si>
  <si>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</si>
  <si>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</si>
  <si>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</si>
  <si>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</si>
  <si>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</si>
  <si>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</si>
  <si>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</si>
  <si>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</si>
  <si>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</si>
  <si>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</si>
  <si>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</si>
  <si>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</si>
  <si>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</si>
  <si>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</si>
  <si>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</si>
  <si>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</si>
  <si>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</si>
  <si>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</si>
  <si>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</si>
  <si>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</si>
  <si>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</si>
  <si>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</si>
  <si>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</si>
  <si>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</si>
  <si>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</si>
  <si>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</si>
  <si>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</si>
  <si>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</si>
  <si>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</si>
  <si>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</si>
  <si>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</si>
  <si>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</si>
  <si>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</si>
  <si>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</si>
  <si>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</si>
  <si>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</si>
  <si>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</si>
  <si>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</si>
  <si>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</si>
  <si>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</si>
  <si>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</si>
  <si>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</si>
  <si>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</si>
  <si>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</si>
  <si>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</si>
  <si>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</si>
  <si>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</si>
  <si>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</si>
  <si>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</si>
  <si>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</si>
  <si>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</si>
  <si>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</si>
  <si>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</si>
  <si>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</si>
  <si>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</si>
  <si>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</si>
  <si>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</si>
  <si>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</si>
  <si>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</si>
  <si>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</si>
  <si>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</si>
  <si>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</si>
  <si>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</si>
  <si>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</si>
  <si>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</si>
  <si>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</si>
  <si>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</si>
  <si>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</si>
  <si>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</si>
  <si>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</si>
  <si>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</si>
  <si>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</si>
  <si>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</si>
  <si>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</si>
  <si>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</si>
  <si>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</si>
  <si>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</si>
  <si>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</si>
  <si>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</si>
  <si>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</si>
  <si>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</si>
  <si>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</si>
  <si>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</si>
  <si>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</si>
  <si>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</si>
  <si>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</si>
  <si>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</si>
  <si>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</si>
  <si>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</si>
  <si>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</si>
  <si>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</si>
  <si>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</si>
  <si>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</si>
  <si>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</si>
  <si>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</si>
  <si>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</si>
  <si>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</si>
  <si>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</si>
  <si>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</si>
  <si>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</si>
  <si>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</si>
  <si>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</si>
  <si>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</si>
  <si>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</si>
  <si>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</si>
  <si>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</si>
  <si>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</si>
  <si>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</si>
  <si>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</si>
  <si>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</si>
  <si>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</si>
  <si>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</si>
  <si>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</si>
  <si>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</si>
  <si>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</si>
  <si>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</si>
  <si>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</si>
  <si>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</si>
  <si>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</si>
  <si>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</si>
  <si>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</si>
  <si>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</si>
  <si>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</si>
  <si>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</si>
  <si>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</si>
  <si>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</si>
  <si>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</si>
  <si>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</si>
  <si>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</si>
  <si>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</si>
  <si>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</si>
  <si>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</si>
  <si>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</si>
  <si>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</si>
  <si>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</si>
  <si>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</si>
  <si>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</si>
  <si>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</si>
  <si>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</si>
  <si>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</si>
  <si>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</si>
  <si>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</si>
  <si>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</si>
  <si>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</si>
  <si>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</si>
  <si>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</si>
  <si>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</si>
  <si>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</si>
  <si>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</si>
  <si>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</si>
  <si>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</si>
  <si>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</si>
  <si>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</si>
  <si>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</si>
  <si>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</si>
  <si>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</si>
  <si>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</si>
  <si>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</si>
  <si>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</si>
  <si>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</si>
  <si>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</si>
  <si>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</si>
  <si>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</si>
  <si>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</si>
  <si>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</si>
  <si>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</si>
  <si>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</si>
  <si>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</si>
  <si>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</si>
  <si>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</si>
  <si>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</si>
  <si>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</si>
  <si>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</si>
  <si>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</si>
  <si>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</si>
  <si>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</si>
  <si>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</si>
  <si>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</si>
  <si>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</si>
  <si>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</si>
  <si>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</si>
  <si>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</si>
  <si>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</si>
  <si>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</si>
  <si>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</si>
  <si>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</si>
  <si>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</si>
  <si>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</si>
  <si>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</si>
  <si>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</si>
  <si>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</si>
  <si>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</si>
  <si>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</si>
  <si>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</si>
  <si>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</si>
  <si>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</si>
  <si>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</si>
  <si>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</si>
  <si>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</si>
  <si>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</si>
  <si>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</si>
  <si>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</si>
  <si>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</si>
  <si>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</si>
  <si>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</si>
  <si>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</si>
  <si>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</si>
  <si>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</si>
  <si>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</si>
  <si>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</si>
  <si>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</si>
  <si>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</si>
  <si>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</si>
  <si>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</si>
  <si>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</si>
  <si>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</si>
  <si>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</si>
  <si>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</si>
  <si>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</si>
  <si>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</si>
  <si>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</si>
  <si>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</si>
  <si>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</si>
  <si>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</si>
  <si>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</si>
  <si>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</si>
  <si>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</si>
  <si>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</si>
  <si>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</si>
  <si>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</si>
  <si>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</si>
  <si>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</si>
  <si>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</si>
  <si>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</si>
  <si>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</si>
  <si>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</si>
  <si>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</si>
  <si>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</si>
  <si>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</si>
  <si>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</si>
  <si>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</si>
  <si>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</si>
  <si>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</si>
  <si>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</si>
  <si>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</si>
  <si>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</si>
  <si>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</si>
  <si>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</si>
  <si>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</si>
  <si>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</si>
  <si>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</si>
  <si>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</si>
  <si>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</si>
  <si>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</si>
  <si>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</si>
  <si>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</si>
  <si>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</si>
  <si>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</si>
  <si>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</si>
  <si>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</si>
  <si>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</si>
  <si>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</si>
  <si>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</si>
  <si>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</si>
  <si>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</si>
  <si>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</si>
  <si>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</si>
  <si>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</si>
  <si>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</si>
  <si>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</si>
  <si>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</si>
  <si>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</si>
  <si>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</si>
  <si>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</si>
  <si>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</si>
  <si>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</si>
  <si>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</si>
  <si>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</si>
  <si>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</si>
  <si>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</si>
  <si>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</si>
  <si>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</si>
  <si>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</si>
  <si>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</si>
  <si>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</si>
  <si>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</si>
  <si>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</si>
  <si>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</si>
  <si>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</si>
  <si>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</si>
  <si>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</si>
  <si>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</si>
  <si>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</si>
  <si>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</si>
  <si>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</si>
  <si>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</si>
  <si>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</si>
  <si>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</si>
  <si>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</si>
  <si>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</si>
  <si>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</si>
  <si>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</si>
  <si>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</si>
  <si>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</si>
  <si>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</si>
  <si>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</si>
  <si>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</si>
  <si>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</si>
  <si>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</si>
  <si>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</si>
  <si>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</si>
  <si>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</si>
  <si>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</si>
  <si>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</si>
  <si>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</si>
  <si>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</si>
  <si>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</si>
  <si>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</si>
  <si>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</si>
  <si>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</si>
  <si>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</si>
  <si>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</si>
  <si>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</si>
  <si>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</si>
  <si>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</si>
  <si>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</si>
  <si>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</si>
  <si>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</si>
  <si>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</si>
  <si>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</si>
  <si>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</si>
  <si>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</si>
  <si>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</si>
  <si>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</si>
  <si>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</si>
  <si>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</si>
  <si>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</si>
  <si>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</si>
  <si>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</si>
  <si>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</si>
  <si>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</si>
  <si>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</si>
  <si>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</si>
  <si>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</si>
  <si>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</si>
  <si>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</si>
  <si>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</si>
  <si>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</si>
  <si>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</si>
  <si>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</si>
  <si>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</si>
  <si>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</si>
  <si>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</si>
  <si>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</si>
  <si>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</si>
  <si>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</si>
  <si>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</si>
  <si>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</si>
  <si>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</si>
  <si>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</si>
  <si>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</si>
  <si>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</si>
  <si>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</si>
  <si>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</si>
  <si>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</si>
  <si>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</si>
  <si>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</si>
  <si>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</si>
  <si>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</si>
  <si>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</si>
  <si>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</si>
  <si>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</si>
  <si>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</si>
  <si>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</si>
  <si>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</si>
  <si>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</si>
  <si>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</si>
  <si>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</si>
  <si>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</si>
  <si>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</si>
  <si>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</si>
  <si>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</si>
  <si>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</si>
  <si>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</si>
  <si>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</si>
  <si>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</si>
  <si>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</si>
  <si>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</si>
  <si>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</si>
  <si>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</si>
  <si>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</si>
  <si>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</si>
  <si>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</si>
  <si>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</si>
  <si>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</si>
  <si>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</si>
  <si>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</si>
  <si>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</si>
  <si>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</si>
  <si>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</si>
  <si>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</si>
  <si>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</si>
  <si>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</si>
  <si>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</si>
  <si>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</si>
  <si>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</si>
  <si>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</si>
  <si>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</si>
  <si>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</si>
  <si>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</si>
  <si>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</si>
  <si>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</si>
  <si>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</si>
  <si>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</si>
  <si>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</si>
  <si>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</si>
  <si>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</si>
  <si>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</si>
  <si>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</si>
  <si>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</si>
  <si>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</si>
  <si>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</si>
  <si>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</si>
  <si>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</si>
  <si>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</si>
  <si>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</si>
  <si>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</si>
  <si>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</si>
  <si>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</si>
  <si>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</si>
  <si>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</si>
  <si>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</si>
  <si>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</si>
  <si>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</si>
  <si>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</si>
  <si>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</si>
  <si>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</si>
  <si>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</si>
  <si>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</si>
  <si>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</si>
  <si>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</si>
  <si>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</si>
  <si>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</si>
  <si>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</si>
  <si>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</si>
  <si>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</si>
  <si>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</si>
  <si>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</si>
  <si>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</si>
  <si>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</si>
  <si>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</si>
  <si>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</si>
  <si>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</si>
  <si>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</si>
  <si>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</si>
  <si>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</si>
  <si>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</si>
  <si>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</si>
  <si>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</si>
  <si>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</si>
  <si>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</si>
  <si>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</si>
  <si>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</si>
  <si>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</si>
  <si>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</si>
  <si>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</si>
  <si>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</si>
  <si>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</si>
  <si>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</si>
  <si>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</si>
  <si>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</si>
  <si>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</si>
  <si>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</si>
  <si>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</si>
  <si>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</si>
  <si>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</si>
  <si>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</si>
  <si>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</si>
  <si>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</si>
  <si>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</si>
  <si>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</si>
  <si>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</si>
  <si>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</si>
  <si>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</si>
  <si>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</si>
  <si>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</si>
  <si>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</si>
  <si>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</si>
  <si>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</si>
  <si>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</si>
  <si>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</si>
  <si>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</si>
  <si>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</si>
  <si>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</si>
  <si>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</si>
  <si>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</si>
  <si>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</si>
  <si>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</si>
  <si>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</si>
  <si>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</si>
  <si>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</si>
  <si>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</si>
  <si>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</si>
  <si>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</si>
  <si>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</si>
  <si>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</si>
  <si>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</si>
  <si>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</si>
  <si>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</si>
  <si>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</si>
  <si>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</si>
  <si>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</si>
  <si>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</si>
  <si>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</si>
  <si>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</si>
  <si>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</si>
  <si>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</si>
  <si>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</si>
  <si>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</si>
  <si>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</si>
  <si>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</si>
  <si>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</si>
  <si>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</si>
  <si>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</si>
  <si>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</si>
  <si>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</si>
  <si>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</si>
  <si>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</si>
  <si>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</si>
  <si>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</si>
  <si>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</si>
  <si>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</si>
  <si>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</si>
  <si>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</si>
  <si>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</si>
  <si>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</si>
  <si>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</si>
  <si>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</si>
  <si>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</si>
  <si>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</si>
  <si>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</si>
  <si>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</si>
  <si>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</si>
  <si>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</si>
  <si>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</si>
  <si>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</si>
  <si>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</si>
  <si>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</si>
  <si>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</si>
  <si>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</si>
  <si>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</si>
  <si>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</si>
  <si>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</si>
  <si>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</si>
  <si>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</si>
  <si>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</si>
  <si>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</si>
  <si>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</si>
  <si>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</si>
  <si>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</si>
  <si>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</si>
  <si>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</si>
  <si>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</si>
  <si>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</si>
  <si>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</si>
  <si>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</si>
  <si>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</si>
  <si>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</si>
  <si>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</si>
  <si>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</si>
  <si>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</si>
  <si>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</si>
  <si>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</si>
  <si>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</si>
  <si>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</si>
  <si>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</si>
  <si>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</si>
  <si>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</si>
  <si>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</si>
  <si>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</si>
  <si>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</si>
  <si>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</si>
  <si>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</si>
  <si>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</si>
  <si>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</si>
  <si>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</si>
  <si>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</si>
  <si>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</si>
  <si>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</si>
  <si>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</si>
  <si>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</si>
  <si>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</si>
  <si>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</si>
  <si>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</si>
  <si>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</si>
  <si>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</si>
  <si>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</si>
  <si>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</si>
  <si>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</si>
  <si>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</si>
  <si>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</si>
  <si>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</si>
  <si>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</si>
  <si>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</si>
  <si>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</si>
  <si>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</si>
  <si>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</si>
  <si>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</si>
  <si>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</si>
  <si>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</si>
  <si>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</si>
  <si>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</si>
  <si>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</si>
  <si>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</si>
  <si>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</si>
  <si>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</si>
  <si>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</si>
  <si>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</si>
  <si>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</si>
  <si>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</si>
  <si>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</si>
  <si>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</si>
  <si>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</si>
  <si>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</si>
  <si>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</si>
  <si>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</si>
  <si>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</si>
  <si>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</si>
  <si>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</si>
  <si>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</si>
  <si>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</si>
  <si>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</si>
  <si>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</si>
  <si>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</si>
  <si>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</si>
  <si>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</si>
  <si>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</si>
  <si>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</si>
  <si>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</si>
  <si>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</si>
  <si>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</si>
  <si>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</si>
  <si>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</si>
  <si>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</si>
  <si>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</si>
  <si>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</si>
  <si>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</si>
  <si>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</si>
  <si>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</si>
  <si>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</si>
  <si>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</si>
  <si>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</si>
  <si>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</si>
  <si>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</si>
  <si>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</si>
  <si>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</si>
  <si>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</si>
  <si>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</si>
  <si>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</si>
  <si>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</si>
  <si>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</si>
  <si>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</si>
  <si>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</si>
  <si>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</si>
  <si>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</si>
  <si>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</si>
  <si>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</si>
  <si>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</si>
  <si>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</si>
  <si>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</si>
  <si>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</si>
  <si>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</si>
  <si>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</si>
  <si>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</si>
  <si>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</si>
  <si>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</si>
  <si>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</si>
  <si>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</si>
  <si>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</si>
  <si>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</si>
  <si>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</si>
  <si>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</si>
  <si>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</si>
  <si>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</si>
  <si>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</si>
  <si>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</si>
  <si>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</si>
  <si>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</si>
  <si>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</si>
  <si>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</si>
  <si>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</si>
  <si>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</si>
  <si>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</si>
  <si>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</si>
  <si>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</si>
  <si>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</si>
  <si>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</si>
  <si>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</si>
  <si>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</si>
  <si>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</si>
  <si>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</si>
  <si>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</si>
  <si>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</si>
  <si>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</si>
  <si>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</si>
  <si>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</si>
  <si>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</si>
  <si>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</si>
  <si>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</si>
  <si>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</si>
  <si>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</si>
  <si>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</si>
  <si>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</si>
  <si>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</si>
  <si>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</si>
  <si>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</si>
  <si>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</si>
  <si>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</si>
  <si>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</si>
  <si>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</si>
  <si>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</si>
  <si>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</si>
  <si>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</si>
  <si>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</si>
  <si>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</si>
  <si>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</si>
  <si>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</si>
  <si>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</si>
  <si>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</si>
  <si>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</si>
  <si>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</si>
  <si>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</si>
  <si>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</si>
  <si>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</si>
  <si>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</si>
  <si>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</si>
  <si>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</si>
  <si>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</si>
  <si>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</si>
  <si>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</si>
  <si>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</si>
  <si>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</si>
  <si>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</si>
  <si>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</si>
  <si>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</si>
  <si>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</si>
  <si>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</si>
  <si>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</si>
  <si>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</si>
  <si>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</si>
  <si>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</si>
  <si>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</si>
  <si>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</si>
  <si>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</si>
  <si>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</si>
  <si>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</si>
  <si>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</si>
  <si>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</si>
  <si>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</si>
  <si>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</si>
  <si>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</si>
  <si>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</si>
  <si>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</si>
  <si>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</si>
  <si>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</si>
  <si>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</si>
  <si>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</si>
  <si>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</si>
  <si>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</si>
  <si>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</si>
  <si>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</si>
  <si>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</si>
  <si>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</si>
  <si>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</si>
  <si>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</si>
  <si>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</si>
  <si>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</si>
  <si>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</si>
  <si>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</si>
  <si>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</si>
  <si>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</si>
  <si>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</si>
  <si>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</si>
  <si>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</si>
  <si>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</si>
  <si>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</si>
  <si>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</si>
  <si>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</si>
  <si>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</si>
  <si>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</si>
  <si>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</si>
  <si>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</si>
  <si>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</si>
  <si>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</si>
  <si>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</si>
  <si>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</si>
  <si>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</si>
  <si>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</si>
  <si>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</si>
  <si>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</si>
  <si>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</si>
  <si>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</si>
  <si>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</si>
  <si>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</si>
  <si>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</si>
  <si>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</si>
  <si>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</si>
  <si>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</si>
  <si>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</si>
  <si>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</si>
  <si>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</si>
  <si>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</si>
  <si>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</si>
  <si>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</si>
  <si>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</si>
  <si>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</si>
  <si>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</si>
  <si>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</si>
  <si>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</si>
  <si>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</si>
  <si>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</si>
  <si>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</si>
  <si>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</si>
  <si>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</si>
  <si>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</si>
  <si>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</si>
  <si>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</si>
  <si>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</si>
  <si>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</si>
  <si>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</si>
  <si>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</si>
  <si>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</si>
  <si>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</si>
  <si>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</si>
  <si>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</si>
  <si>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</si>
  <si>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</si>
  <si>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</si>
  <si>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</si>
  <si>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</si>
  <si>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</si>
  <si>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</si>
  <si>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</si>
  <si>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</si>
  <si>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</si>
  <si>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</si>
  <si>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</si>
  <si>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</si>
  <si>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</si>
  <si>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</si>
  <si>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</si>
  <si>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</si>
  <si>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</si>
  <si>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</si>
  <si>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</si>
  <si>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</si>
  <si>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</si>
  <si>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</si>
  <si>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</si>
  <si>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</si>
  <si>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</si>
  <si>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</si>
  <si>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</si>
  <si>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</si>
  <si>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</si>
  <si>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</si>
  <si>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</si>
  <si>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</si>
  <si>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</si>
  <si>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</si>
  <si>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</si>
  <si>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</si>
  <si>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</si>
  <si>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</si>
  <si>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</si>
  <si>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</si>
  <si>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</si>
  <si>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</si>
  <si>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</si>
  <si>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</si>
  <si>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</si>
  <si>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</si>
  <si>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</si>
  <si>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</si>
  <si>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</si>
  <si>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</si>
  <si>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</si>
  <si>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</si>
  <si>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</si>
  <si>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</si>
  <si>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</si>
  <si>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</si>
  <si>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</si>
  <si>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</si>
  <si>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</si>
  <si>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</si>
  <si>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</si>
  <si>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</si>
  <si>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</si>
  <si>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</si>
  <si>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</si>
  <si>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</si>
  <si>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</si>
  <si>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</si>
  <si>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</si>
  <si>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</si>
  <si>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</si>
  <si>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</si>
  <si>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</si>
  <si>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</si>
  <si>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</si>
  <si>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</si>
  <si>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</si>
  <si>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</si>
  <si>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</si>
  <si>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</si>
  <si>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</si>
  <si>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</si>
  <si>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</si>
  <si>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</si>
  <si>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</si>
  <si>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</si>
  <si>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</si>
  <si>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</si>
  <si>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</si>
  <si>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</si>
  <si>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</si>
  <si>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</si>
  <si>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</si>
  <si>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</si>
  <si>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</si>
  <si>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</si>
  <si>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</si>
  <si>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</si>
  <si>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</si>
  <si>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</si>
  <si>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</si>
  <si>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</si>
  <si>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</si>
  <si>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</si>
  <si>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</si>
  <si>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</si>
  <si>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</si>
  <si>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</si>
  <si>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</si>
  <si>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</si>
  <si>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</si>
  <si>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</si>
  <si>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</si>
  <si>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</si>
  <si>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</si>
  <si>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</si>
  <si>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</si>
  <si>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</si>
  <si>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</si>
  <si>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</si>
  <si>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</si>
  <si>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</si>
  <si>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</si>
  <si>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</si>
  <si>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</si>
  <si>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</si>
  <si>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</si>
  <si>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</si>
  <si>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</si>
  <si>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</si>
  <si>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</si>
  <si>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</si>
  <si>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</si>
  <si>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</si>
  <si>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</si>
  <si>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</si>
  <si>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</si>
  <si>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</si>
  <si>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</si>
  <si>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</si>
  <si>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</si>
  <si>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</si>
  <si>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</si>
  <si>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</si>
  <si>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</si>
  <si>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</si>
  <si>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</si>
  <si>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</si>
  <si>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</si>
  <si>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</si>
  <si>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</si>
  <si>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</si>
  <si>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</si>
  <si>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</si>
  <si>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</si>
  <si>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</si>
  <si>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</si>
  <si>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</si>
  <si>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</si>
  <si>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</si>
  <si>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</si>
  <si>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</si>
  <si>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</si>
  <si>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</si>
  <si>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</si>
  <si>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</si>
  <si>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</si>
  <si>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</si>
  <si>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</si>
  <si>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</si>
  <si>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</si>
  <si>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</si>
  <si>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</si>
  <si>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</si>
  <si>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</si>
  <si>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</si>
  <si>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</si>
  <si>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</si>
  <si>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</si>
  <si>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</si>
  <si>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</si>
  <si>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</si>
  <si>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</si>
  <si>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</si>
  <si>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</si>
  <si>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</si>
  <si>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</si>
  <si>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</si>
  <si>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</si>
  <si>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</si>
  <si>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</si>
  <si>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</si>
  <si>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</si>
  <si>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</si>
  <si>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</si>
  <si>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</si>
  <si>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</si>
  <si>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</si>
  <si>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</si>
  <si>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</si>
  <si>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</si>
  <si>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</si>
  <si>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</si>
  <si>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</si>
  <si>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</si>
  <si>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</si>
  <si>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</si>
  <si>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</si>
  <si>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</si>
  <si>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</si>
  <si>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</si>
  <si>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</si>
  <si>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</si>
  <si>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</si>
  <si>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</si>
  <si>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</si>
  <si>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</si>
  <si>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</si>
  <si>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</si>
  <si>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</si>
  <si>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</si>
  <si>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</si>
  <si>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</si>
  <si>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</si>
  <si>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</si>
  <si>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</si>
  <si>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</si>
  <si>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</si>
  <si>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</si>
  <si>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</si>
  <si>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</si>
  <si>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</si>
  <si>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</si>
  <si>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</si>
  <si>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</si>
  <si>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</si>
  <si>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</si>
  <si>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</si>
  <si>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</si>
  <si>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</si>
  <si>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</si>
  <si>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</si>
  <si>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</si>
  <si>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</si>
  <si>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</si>
  <si>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</si>
  <si>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</si>
  <si>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</si>
  <si>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</si>
  <si>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</si>
  <si>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</si>
  <si>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</si>
  <si>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</si>
  <si>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</si>
  <si>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</si>
  <si>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</si>
  <si>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</si>
  <si>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</si>
  <si>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</si>
  <si>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</si>
  <si>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</si>
  <si>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</si>
  <si>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</si>
  <si>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</si>
  <si>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</si>
  <si>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</si>
  <si>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</si>
  <si>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</si>
  <si>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</si>
  <si>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</si>
  <si>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</si>
  <si>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</si>
  <si>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</si>
  <si>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</si>
  <si>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</si>
  <si>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</si>
  <si>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</si>
  <si>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</si>
  <si>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</si>
  <si>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</si>
  <si>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</si>
  <si>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</si>
  <si>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</si>
  <si>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</si>
  <si>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</si>
  <si>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</si>
  <si>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</si>
  <si>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</si>
  <si>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</si>
  <si>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</si>
  <si>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</si>
  <si>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</si>
  <si>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</si>
  <si>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</si>
  <si>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</si>
  <si>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</si>
  <si>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</si>
  <si>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</si>
  <si>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</si>
  <si>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</si>
  <si>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</si>
  <si>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</si>
  <si>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</si>
  <si>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</si>
  <si>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</si>
  <si>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</si>
  <si>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</si>
  <si>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</si>
  <si>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</si>
  <si>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</si>
  <si>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</si>
  <si>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</si>
  <si>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</si>
  <si>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</si>
  <si>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</si>
  <si>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</si>
  <si>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</si>
  <si>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</si>
  <si>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</si>
  <si>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</si>
  <si>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</si>
  <si>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</si>
  <si>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</si>
  <si>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</si>
  <si>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</si>
  <si>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</si>
  <si>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</si>
  <si>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</si>
  <si>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</si>
  <si>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</si>
  <si>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</si>
  <si>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</si>
  <si>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</si>
  <si>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</si>
  <si>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</si>
  <si>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</si>
  <si>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</si>
  <si>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</si>
  <si>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</si>
  <si>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</si>
  <si>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</si>
  <si>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</si>
  <si>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</si>
  <si>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</si>
  <si>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</si>
  <si>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</si>
  <si>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</si>
  <si>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</si>
  <si>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</si>
  <si>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</si>
  <si>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</si>
  <si>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</si>
  <si>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</si>
  <si>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</si>
  <si>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</si>
  <si>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</si>
  <si>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</si>
  <si>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</si>
  <si>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</si>
  <si>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</si>
  <si>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</si>
  <si>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</si>
  <si>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</si>
  <si>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</si>
  <si>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</si>
  <si>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</si>
  <si>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</si>
  <si>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</si>
  <si>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</si>
  <si>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</si>
  <si>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</si>
  <si>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</si>
  <si>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</si>
  <si>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</si>
  <si>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</si>
  <si>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</si>
  <si>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</si>
  <si>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</si>
  <si>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</si>
  <si>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</si>
  <si>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</si>
  <si>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</si>
  <si>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</si>
  <si>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</si>
  <si>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</si>
  <si>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</si>
  <si>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</si>
  <si>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</si>
  <si>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</si>
  <si>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</si>
  <si>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</si>
  <si>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</si>
  <si>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</si>
  <si>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</si>
  <si>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</si>
  <si>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</si>
  <si>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</si>
  <si>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</si>
  <si>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</si>
  <si>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</si>
  <si>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</si>
  <si>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</si>
  <si>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</si>
  <si>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</si>
  <si>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</si>
  <si>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</si>
  <si>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</si>
  <si>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</si>
  <si>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</si>
  <si>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</si>
  <si>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</si>
  <si>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</si>
  <si>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</si>
  <si>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</si>
  <si>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</si>
  <si>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</si>
  <si>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</si>
  <si>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</si>
  <si>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</si>
  <si>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</si>
  <si>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</si>
  <si>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</si>
  <si>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</si>
  <si>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</si>
  <si>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</si>
  <si>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</si>
  <si>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</si>
  <si>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</si>
  <si>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</si>
  <si>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</si>
  <si>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</si>
  <si>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</si>
  <si>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</si>
  <si>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</si>
  <si>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</si>
  <si>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</si>
  <si>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</si>
  <si>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</si>
  <si>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</si>
  <si>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</si>
  <si>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</si>
  <si>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</si>
  <si>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</si>
  <si>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</si>
  <si>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</si>
  <si>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</si>
  <si>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</si>
  <si>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</si>
  <si>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</si>
  <si>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</si>
  <si>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</si>
  <si>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</si>
  <si>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</si>
  <si>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</si>
  <si>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</si>
  <si>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</si>
  <si>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</si>
  <si>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</si>
  <si>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</si>
  <si>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</si>
  <si>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</si>
  <si>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</si>
  <si>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</si>
  <si>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</si>
  <si>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</si>
  <si>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</si>
  <si>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</si>
  <si>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</si>
  <si>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</si>
  <si>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</si>
  <si>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</si>
  <si>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</si>
  <si>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</si>
  <si>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</si>
  <si>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</si>
  <si>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</si>
  <si>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</si>
  <si>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</si>
  <si>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</si>
  <si>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</si>
  <si>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</si>
  <si>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</si>
  <si>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</si>
  <si>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</si>
  <si>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</si>
  <si>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</si>
  <si>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</si>
  <si>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</si>
  <si>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</si>
  <si>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</si>
  <si>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</si>
  <si>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</si>
  <si>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</si>
  <si>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</si>
  <si>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</si>
  <si>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</si>
  <si>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</si>
  <si>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</si>
  <si>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</si>
  <si>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</si>
  <si>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</si>
  <si>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</si>
  <si>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</si>
  <si>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</si>
  <si>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</si>
  <si>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</si>
  <si>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</si>
  <si>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</si>
  <si>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</si>
  <si>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</si>
  <si>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</si>
  <si>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</si>
  <si>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</si>
  <si>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</si>
  <si>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</si>
  <si>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</si>
  <si>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</si>
  <si>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</si>
  <si>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</si>
  <si>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</si>
  <si>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</si>
  <si>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</si>
  <si>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</si>
  <si>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</si>
  <si>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</si>
  <si>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</si>
  <si>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</si>
  <si>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</si>
  <si>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</si>
  <si>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</si>
  <si>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</si>
  <si>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</si>
  <si>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</si>
  <si>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</si>
  <si>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</si>
  <si>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</si>
  <si>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</si>
  <si>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</si>
  <si>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</si>
  <si>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</si>
  <si>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</si>
  <si>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</si>
  <si>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</si>
  <si>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</si>
  <si>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</si>
  <si>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</si>
  <si>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</si>
  <si>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</si>
  <si>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</si>
  <si>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</si>
  <si>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</si>
  <si>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</si>
  <si>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</si>
  <si>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</si>
  <si>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</si>
  <si>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</si>
  <si>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</si>
  <si>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</si>
  <si>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</si>
  <si>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</si>
  <si>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</si>
  <si>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</si>
  <si>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</si>
  <si>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</si>
  <si>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</si>
  <si>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</si>
  <si>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</si>
  <si>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</si>
  <si>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</si>
  <si>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</si>
  <si>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</si>
  <si>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</si>
  <si>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</si>
  <si>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</si>
  <si>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</si>
  <si>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</si>
  <si>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</si>
  <si>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</si>
  <si>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</si>
  <si>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</si>
  <si>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</si>
  <si>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</si>
  <si>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</si>
  <si>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</si>
  <si>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</si>
  <si>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</si>
  <si>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</si>
  <si>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</si>
  <si>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</si>
  <si>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</si>
  <si>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</si>
  <si>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</si>
  <si>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</si>
  <si>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</si>
  <si>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</si>
  <si>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</si>
  <si>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</si>
  <si>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</si>
  <si>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</si>
  <si>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</si>
  <si>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</si>
  <si>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</si>
  <si>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</si>
  <si>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</si>
  <si>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</si>
  <si>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</si>
  <si>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</si>
  <si>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</si>
  <si>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</si>
  <si>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</si>
  <si>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</si>
  <si>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</si>
  <si>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</si>
  <si>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</si>
  <si>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</si>
  <si>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</si>
  <si>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</si>
  <si>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</si>
  <si>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</si>
  <si>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</si>
  <si>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</si>
  <si>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</si>
  <si>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</si>
  <si>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</si>
  <si>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</si>
  <si>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</si>
  <si>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</si>
  <si>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</si>
  <si>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</si>
  <si>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</si>
  <si>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</si>
  <si>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</si>
  <si>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</si>
  <si>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</si>
  <si>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</si>
  <si>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</si>
  <si>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</si>
  <si>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</si>
  <si>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</si>
  <si>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</si>
  <si>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</si>
  <si>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</si>
  <si>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</si>
  <si>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</si>
  <si>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</si>
  <si>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</si>
  <si>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</si>
  <si>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</si>
  <si>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</si>
  <si>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</si>
  <si>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</si>
  <si>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</si>
  <si>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</si>
  <si>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</si>
  <si>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</si>
  <si>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</si>
  <si>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</si>
  <si>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</si>
  <si>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</si>
  <si>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</si>
  <si>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</si>
  <si>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</si>
  <si>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</si>
  <si>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</si>
  <si>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</si>
  <si>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</si>
  <si>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</si>
  <si>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</si>
  <si>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</si>
  <si>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</si>
  <si>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</si>
  <si>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</si>
  <si>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</si>
  <si>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</si>
  <si>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</si>
  <si>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</si>
  <si>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</si>
  <si>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</si>
  <si>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</si>
  <si>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</si>
  <si>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</si>
  <si>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</si>
  <si>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</si>
  <si>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</si>
  <si>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</si>
  <si>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</si>
  <si>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</si>
  <si>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</si>
  <si>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</si>
  <si>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</si>
  <si>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</si>
  <si>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</si>
  <si>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</si>
  <si>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</si>
  <si>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</si>
  <si>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</si>
  <si>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</si>
  <si>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</si>
  <si>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</si>
  <si>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</si>
  <si>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</si>
  <si>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</si>
  <si>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</si>
  <si>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</si>
  <si>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</si>
  <si>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</si>
  <si>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</si>
  <si>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</si>
  <si>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</si>
  <si>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</si>
  <si>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</si>
  <si>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</si>
  <si>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</si>
  <si>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</si>
  <si>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</si>
  <si>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</si>
  <si>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</si>
  <si>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</si>
  <si>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</si>
  <si>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</si>
  <si>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</si>
  <si>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</si>
  <si>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</si>
  <si>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</si>
  <si>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</si>
  <si>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</si>
  <si>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</si>
  <si>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</si>
  <si>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</si>
  <si>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</si>
  <si>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</si>
  <si>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</si>
  <si>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</si>
  <si>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</si>
  <si>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</si>
  <si>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</si>
  <si>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</si>
  <si>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</si>
  <si>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</si>
  <si>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</si>
  <si>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</si>
  <si>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</si>
  <si>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</si>
  <si>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</si>
  <si>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</si>
  <si>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</si>
  <si>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</si>
  <si>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</si>
  <si>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</si>
  <si>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</si>
  <si>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</si>
  <si>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</si>
  <si>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</si>
  <si>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</si>
  <si>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</si>
  <si>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</si>
  <si>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</si>
  <si>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</si>
  <si>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</si>
  <si>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</si>
  <si>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</si>
  <si>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</si>
  <si>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</si>
  <si>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</si>
  <si>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</si>
  <si>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</si>
  <si>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</si>
  <si>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</si>
  <si>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</si>
  <si>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</si>
  <si>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</si>
  <si>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</si>
  <si>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</si>
  <si>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</si>
  <si>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</si>
  <si>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</si>
  <si>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</si>
  <si>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</si>
  <si>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</si>
  <si>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</si>
  <si>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</si>
  <si>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</si>
  <si>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</si>
  <si>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</si>
  <si>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</si>
  <si>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</si>
  <si>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</si>
  <si>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</si>
  <si>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</si>
  <si>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</si>
  <si>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</si>
  <si>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</si>
  <si>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</si>
  <si>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</si>
  <si>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</si>
  <si>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</si>
  <si>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</si>
  <si>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</si>
  <si>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</si>
  <si>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</si>
  <si>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</si>
  <si>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</si>
  <si>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</si>
  <si>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</si>
  <si>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</si>
  <si>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</si>
  <si>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</si>
  <si>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</si>
  <si>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</si>
  <si>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</si>
  <si>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</si>
  <si>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</si>
  <si>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</si>
  <si>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</si>
  <si>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</si>
  <si>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</si>
  <si>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</si>
  <si>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</si>
  <si>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</si>
  <si>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</si>
  <si>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</si>
  <si>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</si>
  <si>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</si>
  <si>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</si>
  <si>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</si>
  <si>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</si>
  <si>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</si>
  <si>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</si>
  <si>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</si>
  <si>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</si>
  <si>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</si>
  <si>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</si>
  <si>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</si>
  <si>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</si>
  <si>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</si>
  <si>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</si>
  <si>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</si>
  <si>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</si>
  <si>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</si>
  <si>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</si>
  <si>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</si>
  <si>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</si>
  <si>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</si>
  <si>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</si>
  <si>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</si>
  <si>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</si>
  <si>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</si>
  <si>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</si>
  <si>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</si>
  <si>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</si>
  <si>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</si>
  <si>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</si>
  <si>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</si>
  <si>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</si>
  <si>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</si>
  <si>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</si>
  <si>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</si>
  <si>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</si>
  <si>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</si>
  <si>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</si>
  <si>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</si>
  <si>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</si>
  <si>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</si>
  <si>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</si>
  <si>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</si>
  <si>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</si>
  <si>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</si>
  <si>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</si>
  <si>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</si>
  <si>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</si>
  <si>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</si>
  <si>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</si>
  <si>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</si>
  <si>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</si>
  <si>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</si>
  <si>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</si>
  <si>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</si>
  <si>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</si>
  <si>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</si>
  <si>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</si>
  <si>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</si>
  <si>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</si>
  <si>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</si>
  <si>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</si>
  <si>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</si>
  <si>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</si>
  <si>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</si>
  <si>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</si>
  <si>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</si>
  <si>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</si>
  <si>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</si>
  <si>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</si>
  <si>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</si>
  <si>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</si>
  <si>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</si>
  <si>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</si>
  <si>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</si>
  <si>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</si>
  <si>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</si>
  <si>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</si>
  <si>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</si>
  <si>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</si>
  <si>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</si>
  <si>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</si>
  <si>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</si>
  <si>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</si>
  <si>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</si>
  <si>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</si>
  <si>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</si>
  <si>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</si>
  <si>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</si>
  <si>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</si>
  <si>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</si>
  <si>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</si>
  <si>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</si>
  <si>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</si>
  <si>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</si>
  <si>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</si>
  <si>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</si>
  <si>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</si>
  <si>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</si>
  <si>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</si>
  <si>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</si>
  <si>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</si>
  <si>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</si>
  <si>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</si>
  <si>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</si>
  <si>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</si>
  <si>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</si>
  <si>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</si>
  <si>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</si>
  <si>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</si>
  <si>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</si>
  <si>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</si>
  <si>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</si>
  <si>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</si>
  <si>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</si>
  <si>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</si>
  <si>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</si>
  <si>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</si>
  <si>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</si>
  <si>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</si>
  <si>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</si>
  <si>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</si>
  <si>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</si>
  <si>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</si>
  <si>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</si>
  <si>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</si>
  <si>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</si>
  <si>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</si>
  <si>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</si>
  <si>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</si>
  <si>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</si>
  <si>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</si>
  <si>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</si>
  <si>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</si>
  <si>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</si>
  <si>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</si>
  <si>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</si>
  <si>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</si>
  <si>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</si>
  <si>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</si>
  <si>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</si>
  <si>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</si>
  <si>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</si>
  <si>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</si>
  <si>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</si>
  <si>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</si>
  <si>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</si>
  <si>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</si>
  <si>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</si>
  <si>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</si>
  <si>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</si>
  <si>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</si>
  <si>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</si>
  <si>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</si>
  <si>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</si>
  <si>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</si>
  <si>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</si>
  <si>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</si>
  <si>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</si>
  <si>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</si>
  <si>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</si>
  <si>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</si>
  <si>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</si>
  <si>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</si>
  <si>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</si>
  <si>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</si>
  <si>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</si>
  <si>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</si>
  <si>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</si>
  <si>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</si>
  <si>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</si>
  <si>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</si>
  <si>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</si>
  <si>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</si>
  <si>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</si>
  <si>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</si>
  <si>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</si>
  <si>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</si>
  <si>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</si>
  <si>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</si>
  <si>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</si>
  <si>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</si>
  <si>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</si>
  <si>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</si>
  <si>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</si>
  <si>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</si>
  <si>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</si>
  <si>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</si>
  <si>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</si>
  <si>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</si>
  <si>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</si>
  <si>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</si>
  <si>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</si>
  <si>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</si>
  <si>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</si>
  <si>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</si>
  <si>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</si>
  <si>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</si>
  <si>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</si>
  <si>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</si>
  <si>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</si>
  <si>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</si>
  <si>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</si>
  <si>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</si>
  <si>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</si>
  <si>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</si>
  <si>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</si>
  <si>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</si>
  <si>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</si>
  <si>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</si>
  <si>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</si>
  <si>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</si>
  <si>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</si>
  <si>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</si>
  <si>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</si>
  <si>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</si>
  <si>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</si>
  <si>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</si>
  <si>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</si>
  <si>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</si>
  <si>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</si>
  <si>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</si>
  <si>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</si>
  <si>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</si>
  <si>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</si>
  <si>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</si>
  <si>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</si>
  <si>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</si>
  <si>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</si>
  <si>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</si>
  <si>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</si>
  <si>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</si>
  <si>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</si>
  <si>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</si>
  <si>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</si>
  <si>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</si>
  <si>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</si>
  <si>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</si>
  <si>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</si>
  <si>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</si>
  <si>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</si>
  <si>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</si>
  <si>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</si>
  <si>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</si>
  <si>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</si>
  <si>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</si>
  <si>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</si>
  <si>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</si>
  <si>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</si>
  <si>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</si>
  <si>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</si>
  <si>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</si>
  <si>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</si>
  <si>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</si>
  <si>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</si>
  <si>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</si>
  <si>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</si>
  <si>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</si>
  <si>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</si>
  <si>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</si>
  <si>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</si>
  <si>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</si>
  <si>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</si>
  <si>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</si>
  <si>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</si>
  <si>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</si>
  <si>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</si>
  <si>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</si>
  <si>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</si>
  <si>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</si>
  <si>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</si>
  <si>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</si>
  <si>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</si>
  <si>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</si>
  <si>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</si>
  <si>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</si>
  <si>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</si>
  <si>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</si>
  <si>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</si>
  <si>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</si>
  <si>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</si>
  <si>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</si>
  <si>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</si>
  <si>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</si>
  <si>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</si>
  <si>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</si>
  <si>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</si>
  <si>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</si>
  <si>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</si>
  <si>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</si>
  <si>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</si>
  <si>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</si>
  <si>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</si>
  <si>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</si>
  <si>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</si>
  <si>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</si>
  <si>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</si>
  <si>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</si>
  <si>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</si>
  <si>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</si>
  <si>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</si>
  <si>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</si>
  <si>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</si>
  <si>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</si>
  <si>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</si>
  <si>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</si>
  <si>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</si>
  <si>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</si>
  <si>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</si>
  <si>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</si>
  <si>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</si>
  <si>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</si>
  <si>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</si>
  <si>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</si>
  <si>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</si>
  <si>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</si>
  <si>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</si>
  <si>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</si>
  <si>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</si>
  <si>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</si>
  <si>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</si>
  <si>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</si>
  <si>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</si>
  <si>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</si>
  <si>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</si>
  <si>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</si>
  <si>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</si>
  <si>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</si>
  <si>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</si>
  <si>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</si>
  <si>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</si>
  <si>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</si>
  <si>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</si>
  <si>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</si>
  <si>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</si>
  <si>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</si>
  <si>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</si>
  <si>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</si>
  <si>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</si>
  <si>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</si>
  <si>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</si>
  <si>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</si>
  <si>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</si>
  <si>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</si>
  <si>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</si>
  <si>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</si>
  <si>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</si>
  <si>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</si>
  <si>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</si>
  <si>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</si>
  <si>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</si>
  <si>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</si>
  <si>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</si>
  <si>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</si>
  <si>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</si>
  <si>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</si>
  <si>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</si>
  <si>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</si>
  <si>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</si>
  <si>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</si>
  <si>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</si>
  <si>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</si>
  <si>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</si>
  <si>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</si>
  <si>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</si>
  <si>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</si>
  <si>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</si>
  <si>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</si>
  <si>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</si>
  <si>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</si>
  <si>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</si>
  <si>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</si>
  <si>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</si>
  <si>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</si>
  <si>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</si>
  <si>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</si>
  <si>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</si>
  <si>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</si>
  <si>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</si>
  <si>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</si>
  <si>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</si>
  <si>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</si>
  <si>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</si>
  <si>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</si>
  <si>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</si>
  <si>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</si>
  <si>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</si>
  <si>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</si>
  <si>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</si>
  <si>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</si>
  <si>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</si>
  <si>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</si>
  <si>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</si>
  <si>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</si>
  <si>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</si>
  <si>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</si>
  <si>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</si>
  <si>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</si>
  <si>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</si>
  <si>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</si>
  <si>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</si>
  <si>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</si>
  <si>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</si>
  <si>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</si>
  <si>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</si>
  <si>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</si>
  <si>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</si>
  <si>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</si>
  <si>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</si>
  <si>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</si>
  <si>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</si>
  <si>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</si>
  <si>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</si>
  <si>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</si>
  <si>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</si>
  <si>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</si>
  <si>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</si>
  <si>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</si>
  <si>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</si>
  <si>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</si>
  <si>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</si>
  <si>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</si>
  <si>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</si>
  <si>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</si>
  <si>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</si>
  <si>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</si>
  <si>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</si>
  <si>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</si>
  <si>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</si>
  <si>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</si>
  <si>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</si>
  <si>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</si>
  <si>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</si>
  <si>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</si>
  <si>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</si>
  <si>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</si>
  <si>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</si>
  <si>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</si>
  <si>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</si>
  <si>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</si>
  <si>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</si>
  <si>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</si>
  <si>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</si>
  <si>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</si>
  <si>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</si>
  <si>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</si>
  <si>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</si>
  <si>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</si>
  <si>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</si>
  <si>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</si>
  <si>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</si>
  <si>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</si>
  <si>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</si>
  <si>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</si>
  <si>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</si>
  <si>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</si>
  <si>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</si>
  <si>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</si>
  <si>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</si>
  <si>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</si>
  <si>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</si>
  <si>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</si>
  <si>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</si>
  <si>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</si>
  <si>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</si>
  <si>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</si>
  <si>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</si>
  <si>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</si>
  <si>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</si>
  <si>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</si>
  <si>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</si>
  <si>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</si>
  <si>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</si>
  <si>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</si>
  <si>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</si>
  <si>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</si>
  <si>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</si>
  <si>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</si>
  <si>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</si>
  <si>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</si>
  <si>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</si>
  <si>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</si>
  <si>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</si>
  <si>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</si>
  <si>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</si>
  <si>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</si>
  <si>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</si>
  <si>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</si>
  <si>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</si>
  <si>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</si>
  <si>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</si>
  <si>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</si>
  <si>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</si>
  <si>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</si>
  <si>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</si>
  <si>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</si>
  <si>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</si>
  <si>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</si>
  <si>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</si>
  <si>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</si>
  <si>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</si>
  <si>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</si>
  <si>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</si>
  <si>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</si>
  <si>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</si>
  <si>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</si>
  <si>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</si>
  <si>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</si>
  <si>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</si>
  <si>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</si>
  <si>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</si>
  <si>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</si>
  <si>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</si>
  <si>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</si>
  <si>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</si>
  <si>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</si>
  <si>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</si>
  <si>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</si>
  <si>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</si>
  <si>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</si>
  <si>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</si>
  <si>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</si>
  <si>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</si>
  <si>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</si>
  <si>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</si>
  <si>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</si>
  <si>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</si>
  <si>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</si>
  <si>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</si>
  <si>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</si>
  <si>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</si>
  <si>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</si>
  <si>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</si>
  <si>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</si>
  <si>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</si>
  <si>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</si>
  <si>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</si>
  <si>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</si>
  <si>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</si>
  <si>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</si>
  <si>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</si>
  <si>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</si>
  <si>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</si>
  <si>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</si>
  <si>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</si>
  <si>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</si>
  <si>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</si>
  <si>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</si>
  <si>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</si>
  <si>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</si>
  <si>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</si>
  <si>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</si>
  <si>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</si>
  <si>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</si>
  <si>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</si>
  <si>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</si>
  <si>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</si>
  <si>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</si>
  <si>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</si>
  <si>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</si>
  <si>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</si>
  <si>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</si>
  <si>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</si>
  <si>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</si>
  <si>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</si>
  <si>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</si>
  <si>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</si>
  <si>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</si>
  <si>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</si>
  <si>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</si>
  <si>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</si>
  <si>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</si>
  <si>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</si>
  <si>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</si>
  <si>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</si>
  <si>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</si>
  <si>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</si>
  <si>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</si>
  <si>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</si>
  <si>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</si>
  <si>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</si>
  <si>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</si>
  <si>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</si>
  <si>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</si>
  <si>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</si>
  <si>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</si>
  <si>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</si>
  <si>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</si>
  <si>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</si>
  <si>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</si>
  <si>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</si>
  <si>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</si>
  <si>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</si>
  <si>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</si>
  <si>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</si>
  <si>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</si>
  <si>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</si>
  <si>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</si>
  <si>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</si>
  <si>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</si>
  <si>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</si>
  <si>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</si>
  <si>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</si>
  <si>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</si>
  <si>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</si>
  <si>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</si>
  <si>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</si>
  <si>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</si>
  <si>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</si>
  <si>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</si>
  <si>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</si>
  <si>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</si>
  <si>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</si>
  <si>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</si>
  <si>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</si>
  <si>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</si>
  <si>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</si>
  <si>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</si>
  <si>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</si>
  <si>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</si>
  <si>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</si>
  <si>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</si>
  <si>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</si>
  <si>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</si>
  <si>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</si>
  <si>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</si>
  <si>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</si>
  <si>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</si>
  <si>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</si>
  <si>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</si>
  <si>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</si>
  <si>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</si>
  <si>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</si>
  <si>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</si>
  <si>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</si>
  <si>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</si>
  <si>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</si>
  <si>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</si>
  <si>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</si>
  <si>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</si>
  <si>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</si>
  <si>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</si>
  <si>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</si>
  <si>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</si>
  <si>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</si>
  <si>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</si>
  <si>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</si>
  <si>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</si>
  <si>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</si>
  <si>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</si>
  <si>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</si>
  <si>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</si>
  <si>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</si>
  <si>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</si>
  <si>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</si>
  <si>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</si>
  <si>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</si>
  <si>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</si>
  <si>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</si>
  <si>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</si>
  <si>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</si>
  <si>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</si>
  <si>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</si>
  <si>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</si>
  <si>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</si>
  <si>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</si>
  <si>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</si>
  <si>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</si>
  <si>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</si>
  <si>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</si>
  <si>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</si>
  <si>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</si>
  <si>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</si>
  <si>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</si>
  <si>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</si>
  <si>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</si>
  <si>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</si>
  <si>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</si>
  <si>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</si>
  <si>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</si>
  <si>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</si>
  <si>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</si>
  <si>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</si>
  <si>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</si>
  <si>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</si>
  <si>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</si>
  <si>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</si>
  <si>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</si>
  <si>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</si>
  <si>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</si>
  <si>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</si>
  <si>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</si>
  <si>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</si>
  <si>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</si>
  <si>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</si>
  <si>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</si>
  <si>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</si>
  <si>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</si>
  <si>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</si>
  <si>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</si>
  <si>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</si>
  <si>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</si>
  <si>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</si>
  <si>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</si>
  <si>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</si>
  <si>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</si>
  <si>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</si>
  <si>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</si>
  <si>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</si>
  <si>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</si>
  <si>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</si>
  <si>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</si>
  <si>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</si>
  <si>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</si>
  <si>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</si>
  <si>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</si>
  <si>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</si>
  <si>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</si>
  <si>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</si>
  <si>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</si>
  <si>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</si>
  <si>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</si>
  <si>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</si>
  <si>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</si>
  <si>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</si>
  <si>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</si>
  <si>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</si>
  <si>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</si>
  <si>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</si>
  <si>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</si>
  <si>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</si>
  <si>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</si>
  <si>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</si>
  <si>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</si>
  <si>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</si>
  <si>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</si>
  <si>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</si>
  <si>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</si>
  <si>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</si>
  <si>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</si>
  <si>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</si>
  <si>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</si>
  <si>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</si>
  <si>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</si>
  <si>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</si>
  <si>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</si>
  <si>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</si>
  <si>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</si>
  <si>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</si>
  <si>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</si>
  <si>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</si>
  <si>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</si>
  <si>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</si>
  <si>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</si>
  <si>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</si>
  <si>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</si>
  <si>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</si>
  <si>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</si>
  <si>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</si>
  <si>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</si>
  <si>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</si>
  <si>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</si>
  <si>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</si>
  <si>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</si>
  <si>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</si>
  <si>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</si>
  <si>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</si>
  <si>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</si>
  <si>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</si>
  <si>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</si>
  <si>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</si>
  <si>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</si>
  <si>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</si>
  <si>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</si>
  <si>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</si>
  <si>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</si>
  <si>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</si>
  <si>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</si>
  <si>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</si>
  <si>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</si>
  <si>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</si>
  <si>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</si>
  <si>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</si>
  <si>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</si>
  <si>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</si>
  <si>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</si>
  <si>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</si>
  <si>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</si>
  <si>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</si>
  <si>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</si>
  <si>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</si>
  <si>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</si>
  <si>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</si>
  <si>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</si>
  <si>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</si>
  <si>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</si>
  <si>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</si>
  <si>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</si>
  <si>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</si>
  <si>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</si>
  <si>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</si>
  <si>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</si>
  <si>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</si>
  <si>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</si>
  <si>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</si>
  <si>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</si>
  <si>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</si>
  <si>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</si>
  <si>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</si>
  <si>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</si>
  <si>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</si>
  <si>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</si>
  <si>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</si>
  <si>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</si>
  <si>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</si>
  <si>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</si>
  <si>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</si>
  <si>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</si>
  <si>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</si>
  <si>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</si>
  <si>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</si>
  <si>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</si>
  <si>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</si>
  <si>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</si>
  <si>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</si>
  <si>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</si>
  <si>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</si>
  <si>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</si>
  <si>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</si>
  <si>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</si>
  <si>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</si>
  <si>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</si>
  <si>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</si>
  <si>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</si>
  <si>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</si>
  <si>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</si>
  <si>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</si>
  <si>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</si>
  <si>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</si>
  <si>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</si>
  <si>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</si>
  <si>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</si>
  <si>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</si>
  <si>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</si>
  <si>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</si>
  <si>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</si>
  <si>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</si>
  <si>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</si>
  <si>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</si>
  <si>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</si>
  <si>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</si>
  <si>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</si>
  <si>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</si>
  <si>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</si>
  <si>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</si>
  <si>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</si>
  <si>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</si>
  <si>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</si>
  <si>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</si>
  <si>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</si>
  <si>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</si>
  <si>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</si>
  <si>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</si>
  <si>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</si>
  <si>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</si>
  <si>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</si>
  <si>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</si>
  <si>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</si>
  <si>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</si>
  <si>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</si>
  <si>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</si>
  <si>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</si>
  <si>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</si>
  <si>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</si>
  <si>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</si>
  <si>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</si>
  <si>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</si>
  <si>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</si>
  <si>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</si>
  <si>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</si>
  <si>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</si>
  <si>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</si>
  <si>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</si>
  <si>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</si>
  <si>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</si>
  <si>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</si>
  <si>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</si>
  <si>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</si>
  <si>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</si>
  <si>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</si>
  <si>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</si>
  <si>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</si>
  <si>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</si>
  <si>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</si>
  <si>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</si>
  <si>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</si>
  <si>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</si>
  <si>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</si>
  <si>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</si>
  <si>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</si>
  <si>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</si>
  <si>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</si>
  <si>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</si>
  <si>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</si>
  <si>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</si>
  <si>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</si>
  <si>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</si>
  <si>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</si>
  <si>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</si>
  <si>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</si>
  <si>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</si>
  <si>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</si>
  <si>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</si>
  <si>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</si>
  <si>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</si>
  <si>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</si>
  <si>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</si>
  <si>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</si>
  <si>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</si>
  <si>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</si>
  <si>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</si>
  <si>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</si>
  <si>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</si>
  <si>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</si>
  <si>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</si>
  <si>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</si>
  <si>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</si>
  <si>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</si>
  <si>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</si>
  <si>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</si>
  <si>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</si>
  <si>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</si>
  <si>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</si>
  <si>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</si>
  <si>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</si>
  <si>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</si>
  <si>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</si>
  <si>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</si>
  <si>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</si>
  <si>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</si>
  <si>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</si>
  <si>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</si>
  <si>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</si>
  <si>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</si>
  <si>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</si>
  <si>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</si>
  <si>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</si>
  <si>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</si>
  <si>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</si>
  <si>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</si>
  <si>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</si>
  <si>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</si>
  <si>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</si>
  <si>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</si>
  <si>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</si>
  <si>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</si>
  <si>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</si>
  <si>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</si>
  <si>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</si>
  <si>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</si>
  <si>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</si>
  <si>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</si>
  <si>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</si>
  <si>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</si>
  <si>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</si>
  <si>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</si>
  <si>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</si>
  <si>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</si>
  <si>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</si>
  <si>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</si>
  <si>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</si>
  <si>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</si>
  <si>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</si>
  <si>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</si>
  <si>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</si>
  <si>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</si>
  <si>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</si>
  <si>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</si>
  <si>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</si>
  <si>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</si>
  <si>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</si>
  <si>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</si>
  <si>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</si>
  <si>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</si>
  <si>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</si>
  <si>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</si>
  <si>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</si>
  <si>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</si>
  <si>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</si>
  <si>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</si>
  <si>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</si>
  <si>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</si>
  <si>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</si>
  <si>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</si>
  <si>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</si>
  <si>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</si>
  <si>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</si>
  <si>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</si>
  <si>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</si>
  <si>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</si>
  <si>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</si>
  <si>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</si>
  <si>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</si>
  <si>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</si>
  <si>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</si>
  <si>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</si>
  <si>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</si>
  <si>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</si>
  <si>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</si>
  <si>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</si>
  <si>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</si>
  <si>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</si>
  <si>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</si>
  <si>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</si>
  <si>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</si>
  <si>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</si>
  <si>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</si>
  <si>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</si>
  <si>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</si>
  <si>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</si>
  <si>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</si>
  <si>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</si>
  <si>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</si>
  <si>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</si>
  <si>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</si>
  <si>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</si>
  <si>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</si>
  <si>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</si>
  <si>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</si>
  <si>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</si>
  <si>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</si>
  <si>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</si>
  <si>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</si>
  <si>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</si>
  <si>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</si>
  <si>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</si>
  <si>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</si>
  <si>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</si>
  <si>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</si>
  <si>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</si>
  <si>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</si>
  <si>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</si>
  <si>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</si>
  <si>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</si>
  <si>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</si>
  <si>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</si>
  <si>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</si>
  <si>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</si>
  <si>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</si>
  <si>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</si>
  <si>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</si>
  <si>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</si>
  <si>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</si>
  <si>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</si>
  <si>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</si>
  <si>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</si>
  <si>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</si>
  <si>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</si>
  <si>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</si>
  <si>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</si>
  <si>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</si>
  <si>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</si>
  <si>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</si>
  <si>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</si>
  <si>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</si>
  <si>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</si>
  <si>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</si>
  <si>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</si>
  <si>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</si>
  <si>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</si>
  <si>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</si>
  <si>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</si>
  <si>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</si>
  <si>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</si>
  <si>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</si>
  <si>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</si>
  <si>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</si>
  <si>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</si>
  <si>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</si>
  <si>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</si>
  <si>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</si>
  <si>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</si>
  <si>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</si>
  <si>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</si>
  <si>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</si>
  <si>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</si>
  <si>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</si>
  <si>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</si>
  <si>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</si>
  <si>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</si>
  <si>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</si>
  <si>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</si>
  <si>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</si>
  <si>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</si>
  <si>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</si>
  <si>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</si>
  <si>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</si>
  <si>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</si>
  <si>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</si>
  <si>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</si>
  <si>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</si>
  <si>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</si>
  <si>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</si>
  <si>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</si>
  <si>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</si>
  <si>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</si>
  <si>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</si>
  <si>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</si>
  <si>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</si>
  <si>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</si>
  <si>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</si>
  <si>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</si>
  <si>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</si>
  <si>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</si>
  <si>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</si>
  <si>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</si>
  <si>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</si>
  <si>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</si>
  <si>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</si>
  <si>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</si>
  <si>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</si>
  <si>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</si>
  <si>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</si>
  <si>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</si>
  <si>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</si>
  <si>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</si>
  <si>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</si>
  <si>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</si>
  <si>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</si>
  <si>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</si>
  <si>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</si>
  <si>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</si>
  <si>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</si>
  <si>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</si>
  <si>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</si>
  <si>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</si>
  <si>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</si>
  <si>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</si>
  <si>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</si>
  <si>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</si>
  <si>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</si>
  <si>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</si>
  <si>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</si>
  <si>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</si>
  <si>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</si>
  <si>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</si>
  <si>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</si>
  <si>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</si>
  <si>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</si>
  <si>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</si>
  <si>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</si>
  <si>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</si>
  <si>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</si>
  <si>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</si>
  <si>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</si>
  <si>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</si>
  <si>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</si>
  <si>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</si>
  <si>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</si>
  <si>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</si>
  <si>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</si>
  <si>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</si>
  <si>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</si>
  <si>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</si>
  <si>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</si>
  <si>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</si>
  <si>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</si>
  <si>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</si>
  <si>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</si>
  <si>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</si>
  <si>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</si>
  <si>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</si>
  <si>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</si>
  <si>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</si>
  <si>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</si>
  <si>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</si>
  <si>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</si>
  <si>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</si>
  <si>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</si>
  <si>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</si>
  <si>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</si>
  <si>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</si>
  <si>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</si>
  <si>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</si>
  <si>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</si>
  <si>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</si>
  <si>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</si>
  <si>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</si>
  <si>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</si>
  <si>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</si>
  <si>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</si>
  <si>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</si>
  <si>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</si>
  <si>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</si>
  <si>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</si>
  <si>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</si>
  <si>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</si>
  <si>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</si>
  <si>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</si>
  <si>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</si>
  <si>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</si>
  <si>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</si>
  <si>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</si>
  <si>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</si>
  <si>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</si>
  <si>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</si>
  <si>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</si>
  <si>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</si>
  <si>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</si>
  <si>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</si>
  <si>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</si>
  <si>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</si>
  <si>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</si>
  <si>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</si>
  <si>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</si>
  <si>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</si>
  <si>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</si>
  <si>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</si>
  <si>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</si>
  <si>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</si>
  <si>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</si>
  <si>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</si>
  <si>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</si>
  <si>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</si>
  <si>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</si>
  <si>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</si>
  <si>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</si>
  <si>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</si>
  <si>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</si>
  <si>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</si>
  <si>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</si>
  <si>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</si>
  <si>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</si>
  <si>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</si>
  <si>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</si>
  <si>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</si>
  <si>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</si>
  <si>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</si>
  <si>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</si>
  <si>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</si>
  <si>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</si>
  <si>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</si>
  <si>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</si>
  <si>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</si>
  <si>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</si>
  <si>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</si>
  <si>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</si>
  <si>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</si>
  <si>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</si>
  <si>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</si>
  <si>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</si>
  <si>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</si>
  <si>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</si>
  <si>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</si>
  <si>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</si>
  <si>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</si>
  <si>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</si>
  <si>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</si>
  <si>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</si>
  <si>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</si>
  <si>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</si>
  <si>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</si>
  <si>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</si>
  <si>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</si>
  <si>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</si>
  <si>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</si>
  <si>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</si>
  <si>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</si>
  <si>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</si>
  <si>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</si>
  <si>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</si>
  <si>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</si>
  <si>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</si>
  <si>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</si>
  <si>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</si>
  <si>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</si>
  <si>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</si>
  <si>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</si>
  <si>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</si>
  <si>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</si>
  <si>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</si>
  <si>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</si>
  <si>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</si>
  <si>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</si>
  <si>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</si>
  <si>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</si>
  <si>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</si>
  <si>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</si>
  <si>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</si>
  <si>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</si>
  <si>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</si>
  <si>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</si>
  <si>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</si>
  <si>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</si>
  <si>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</si>
  <si>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</si>
  <si>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</si>
  <si>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</si>
  <si>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</si>
  <si>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</si>
  <si>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</si>
  <si>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</si>
  <si>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</si>
  <si>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</si>
  <si>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</si>
  <si>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</si>
  <si>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</si>
  <si>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</si>
  <si>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</si>
  <si>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</si>
  <si>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</si>
  <si>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</si>
  <si>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</si>
  <si>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</si>
  <si>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</si>
  <si>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</si>
  <si>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</si>
  <si>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</si>
  <si>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</si>
  <si>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</si>
  <si>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</si>
  <si>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</si>
  <si>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</si>
  <si>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</si>
  <si>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</si>
  <si>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</si>
  <si>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</si>
  <si>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</si>
  <si>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</si>
  <si>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</si>
  <si>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</si>
  <si>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</si>
  <si>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</si>
  <si>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</si>
  <si>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</si>
  <si>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</si>
  <si>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</si>
  <si>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</si>
  <si>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</si>
  <si>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</si>
  <si>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</si>
  <si>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</si>
  <si>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</si>
  <si>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</si>
  <si>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</si>
  <si>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</si>
  <si>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</si>
  <si>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</si>
  <si>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</si>
  <si>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</si>
  <si>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</si>
  <si>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</si>
  <si>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</si>
  <si>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</si>
  <si>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</si>
  <si>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</si>
  <si>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</si>
  <si>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</si>
  <si>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</si>
  <si>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</si>
  <si>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</si>
  <si>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</si>
  <si>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</si>
  <si>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</si>
  <si>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</si>
  <si>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</si>
  <si>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</si>
  <si>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</si>
  <si>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</si>
  <si>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</si>
  <si>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</si>
  <si>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</si>
  <si>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</si>
  <si>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</si>
  <si>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</si>
  <si>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</si>
  <si>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</si>
  <si>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</si>
  <si>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</si>
  <si>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</si>
  <si>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</si>
  <si>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</si>
  <si>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</si>
  <si>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</si>
  <si>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</si>
  <si>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</si>
  <si>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</si>
  <si>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</si>
  <si>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</si>
  <si>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</si>
  <si>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</si>
  <si>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</si>
  <si>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</si>
  <si>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</si>
  <si>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</si>
  <si>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</si>
  <si>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</si>
  <si>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</si>
  <si>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</si>
  <si>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</si>
  <si>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</si>
  <si>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</si>
  <si>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</si>
  <si>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</si>
  <si>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</si>
  <si>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</si>
  <si>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</si>
  <si>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</si>
  <si>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</si>
  <si>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</si>
  <si>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</si>
  <si>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</si>
  <si>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</si>
  <si>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</si>
  <si>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</si>
  <si>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</si>
  <si>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</si>
  <si>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</si>
  <si>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</si>
  <si>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</si>
  <si>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</si>
  <si>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</si>
  <si>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</si>
  <si>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</si>
  <si>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</si>
  <si>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</si>
  <si>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</si>
  <si>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</si>
  <si>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</si>
  <si>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</si>
  <si>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</si>
  <si>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</si>
  <si>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</si>
  <si>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</si>
  <si>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</si>
  <si>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</si>
  <si>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</si>
  <si>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</si>
  <si>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</si>
  <si>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</si>
  <si>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</si>
  <si>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</si>
  <si>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</si>
  <si>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</si>
  <si>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</si>
  <si>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</si>
  <si>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</si>
  <si>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</si>
  <si>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</si>
  <si>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</si>
  <si>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</si>
  <si>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</si>
  <si>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</si>
  <si>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</si>
  <si>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</si>
  <si>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</si>
  <si>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</si>
  <si>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</si>
  <si>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</si>
  <si>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</si>
  <si>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</si>
  <si>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</si>
  <si>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</si>
  <si>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</si>
  <si>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</si>
  <si>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</si>
  <si>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</si>
  <si>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</si>
  <si>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</si>
  <si>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</si>
  <si>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</si>
  <si>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</si>
  <si>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</si>
  <si>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</si>
  <si>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</si>
  <si>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</si>
  <si>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</si>
  <si>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</si>
  <si>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</si>
  <si>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</si>
  <si>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</si>
  <si>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</si>
  <si>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</si>
  <si>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</si>
  <si>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</si>
  <si>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</si>
  <si>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</si>
  <si>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</si>
  <si>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</si>
  <si>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</si>
  <si>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</si>
  <si>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</si>
  <si>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</si>
  <si>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</si>
  <si>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</si>
  <si>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</si>
  <si>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</si>
  <si>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</si>
  <si>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</si>
  <si>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</si>
  <si>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</si>
  <si>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</si>
  <si>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</si>
  <si>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</si>
  <si>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</si>
  <si>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</si>
  <si>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</si>
  <si>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</si>
  <si>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</si>
  <si>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</si>
  <si>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</si>
  <si>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</si>
  <si>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</si>
  <si>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</si>
  <si>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</si>
  <si>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</si>
  <si>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</si>
  <si>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</si>
  <si>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</si>
  <si>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</si>
  <si>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</si>
  <si>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</si>
  <si>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</si>
  <si>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</si>
  <si>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</si>
  <si>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</si>
  <si>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</si>
  <si>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</si>
  <si>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</si>
  <si>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</si>
  <si>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</si>
  <si>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</si>
  <si>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</si>
  <si>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</si>
  <si>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</si>
  <si>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</si>
  <si>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</si>
  <si>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</si>
  <si>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</si>
  <si>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</si>
  <si>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</si>
  <si>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</si>
  <si>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</si>
  <si>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</si>
  <si>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</si>
  <si>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</si>
  <si>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</si>
  <si>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</si>
  <si>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</si>
  <si>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</si>
  <si>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</si>
  <si>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</si>
  <si>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</si>
  <si>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</si>
  <si>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</si>
  <si>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</si>
  <si>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</si>
  <si>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</si>
  <si>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</si>
  <si>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</si>
  <si>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</si>
  <si>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</si>
  <si>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</si>
  <si>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</si>
  <si>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</si>
  <si>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</si>
  <si>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</si>
  <si>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</si>
  <si>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</si>
  <si>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</si>
  <si>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</si>
  <si>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</si>
  <si>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</si>
  <si>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</si>
  <si>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</si>
  <si>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</si>
  <si>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</si>
  <si>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</si>
  <si>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</si>
  <si>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</si>
  <si>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</si>
  <si>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</si>
  <si>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</si>
  <si>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</si>
  <si>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</si>
  <si>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</si>
  <si>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</si>
  <si>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</si>
  <si>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</si>
  <si>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</si>
  <si>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</si>
  <si>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</si>
  <si>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</si>
  <si>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</si>
  <si>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</si>
  <si>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</si>
  <si>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</si>
  <si>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</si>
  <si>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</si>
  <si>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</si>
  <si>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</si>
  <si>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</si>
  <si>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</si>
  <si>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</si>
  <si>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</si>
  <si>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</si>
  <si>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</si>
  <si>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</si>
  <si>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</si>
  <si>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</si>
  <si>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</si>
  <si>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</si>
  <si>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</si>
  <si>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</si>
  <si>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</si>
  <si>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</si>
  <si>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</si>
  <si>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</si>
  <si>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</si>
  <si>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</si>
  <si>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</si>
  <si>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</si>
  <si>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</si>
  <si>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</si>
  <si>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</si>
  <si>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</si>
  <si>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</si>
  <si>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</si>
  <si>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</si>
  <si>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</si>
  <si>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</si>
  <si>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</si>
  <si>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</si>
  <si>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</si>
  <si>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</si>
  <si>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</si>
  <si>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</si>
  <si>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</si>
  <si>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</si>
  <si>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</si>
  <si>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</si>
  <si>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</si>
  <si>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</si>
  <si>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</si>
  <si>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</si>
  <si>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</si>
  <si>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</si>
  <si>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</si>
  <si>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</si>
  <si>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</si>
  <si>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</si>
  <si>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</si>
  <si>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</si>
  <si>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</si>
  <si>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</si>
  <si>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</si>
  <si>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</si>
  <si>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</si>
  <si>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</si>
  <si>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</si>
  <si>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</si>
  <si>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</si>
  <si>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</si>
  <si>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</si>
  <si>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</si>
  <si>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</si>
  <si>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</si>
  <si>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</si>
  <si>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</si>
  <si>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</si>
  <si>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</si>
  <si>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</si>
  <si>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</si>
  <si>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</si>
  <si>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</si>
  <si>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</si>
  <si>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</si>
  <si>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</si>
  <si>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</si>
  <si>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</si>
  <si>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</si>
  <si>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</si>
  <si>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</si>
  <si>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</si>
  <si>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</si>
  <si>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</si>
  <si>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</si>
  <si>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</si>
  <si>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</si>
  <si>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</si>
  <si>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</si>
  <si>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</si>
  <si>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</si>
  <si>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</si>
  <si>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</si>
  <si>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</si>
  <si>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</si>
  <si>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</si>
  <si>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</si>
  <si>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</si>
  <si>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</si>
  <si>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</si>
  <si>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</si>
  <si>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</si>
  <si>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</si>
  <si>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</si>
  <si>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</si>
  <si>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</si>
  <si>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</si>
  <si>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</si>
  <si>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</si>
  <si>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</si>
  <si>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</si>
  <si>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</si>
  <si>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</si>
  <si>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</si>
  <si>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</si>
  <si>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</si>
  <si>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</si>
  <si>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</si>
  <si>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</si>
  <si>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</si>
  <si>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</si>
  <si>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</si>
  <si>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</si>
  <si>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</si>
  <si>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</si>
  <si>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</si>
  <si>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</si>
  <si>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</si>
  <si>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</si>
  <si>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</si>
  <si>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</si>
  <si>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</si>
  <si>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</si>
  <si>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</si>
  <si>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</si>
  <si>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</si>
  <si>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</si>
  <si>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</si>
  <si>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</si>
  <si>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</si>
  <si>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</si>
  <si>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</si>
  <si>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</si>
  <si>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</si>
  <si>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</si>
  <si>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</si>
  <si>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</si>
  <si>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</si>
  <si>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</si>
  <si>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</si>
  <si>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</si>
  <si>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</si>
  <si>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</si>
  <si>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</si>
  <si>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</si>
  <si>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</si>
  <si>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</si>
  <si>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</si>
  <si>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</si>
  <si>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</si>
  <si>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</si>
  <si>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</si>
  <si>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</si>
  <si>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</si>
  <si>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</si>
  <si>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</si>
  <si>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</si>
  <si>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</si>
  <si>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</si>
  <si>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</si>
  <si>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</si>
  <si>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</si>
  <si>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</si>
  <si>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</si>
  <si>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</si>
  <si>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</si>
  <si>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</si>
  <si>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</si>
  <si>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</si>
  <si>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</si>
  <si>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</si>
  <si>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</si>
  <si>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</si>
  <si>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</si>
  <si>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</si>
  <si>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</si>
  <si>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</si>
  <si>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</si>
  <si>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</si>
  <si>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</si>
  <si>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</si>
  <si>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</si>
  <si>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</si>
  <si>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</si>
  <si>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</si>
  <si>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</si>
  <si>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</si>
  <si>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</si>
  <si>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</si>
  <si>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</si>
  <si>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</si>
  <si>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</si>
  <si>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</si>
  <si>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</si>
  <si>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</si>
  <si>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</si>
  <si>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</si>
  <si>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</si>
  <si>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</si>
  <si>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</si>
  <si>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</si>
  <si>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</si>
  <si>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</si>
  <si>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</si>
  <si>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</si>
  <si>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</si>
  <si>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</si>
  <si>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</si>
  <si>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</si>
  <si>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</si>
  <si>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</si>
  <si>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</si>
  <si>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</si>
  <si>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</si>
  <si>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</si>
  <si>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</si>
  <si>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</si>
  <si>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</si>
  <si>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</si>
  <si>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</si>
  <si>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</si>
  <si>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</si>
  <si>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</si>
  <si>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</si>
  <si>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</si>
  <si>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</si>
  <si>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</si>
  <si>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</si>
  <si>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</si>
  <si>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</si>
  <si>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</si>
  <si>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</si>
  <si>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</si>
  <si>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</si>
  <si>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</si>
  <si>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</si>
  <si>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</si>
  <si>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</si>
  <si>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</si>
  <si>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</si>
  <si>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</si>
  <si>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</si>
  <si>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</si>
  <si>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</si>
  <si>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</si>
  <si>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</si>
  <si>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</si>
  <si>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</si>
  <si>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</si>
  <si>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</si>
  <si>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</si>
  <si>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</si>
  <si>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</si>
  <si>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</si>
  <si>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</si>
  <si>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</si>
  <si>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</si>
  <si>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</si>
  <si>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</si>
  <si>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</si>
  <si>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</si>
  <si>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</si>
  <si>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</si>
  <si>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</si>
  <si>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</si>
  <si>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</si>
  <si>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</si>
  <si>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</si>
  <si>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</si>
  <si>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</si>
  <si>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</si>
  <si>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</si>
  <si>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</si>
  <si>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</si>
  <si>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</si>
  <si>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</si>
  <si>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</si>
  <si>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</si>
  <si>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</si>
  <si>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</si>
  <si>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</si>
  <si>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</si>
  <si>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</si>
  <si>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</si>
  <si>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</si>
  <si>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</si>
  <si>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</si>
  <si>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</si>
  <si>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</si>
  <si>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</si>
  <si>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</si>
  <si>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</si>
  <si>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</si>
  <si>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</si>
  <si>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</si>
  <si>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</si>
  <si>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</si>
  <si>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</si>
  <si>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</si>
  <si>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</si>
  <si>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</si>
  <si>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</si>
  <si>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</si>
  <si>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</si>
  <si>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</si>
  <si>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</si>
  <si>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</si>
  <si>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</si>
  <si>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</si>
  <si>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</si>
  <si>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</si>
  <si>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</si>
  <si>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</si>
  <si>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</si>
  <si>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</si>
  <si>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</si>
  <si>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</si>
  <si>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</si>
  <si>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</si>
  <si>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</si>
  <si>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</si>
  <si>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</si>
  <si>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</si>
  <si>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</si>
  <si>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</si>
  <si>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</si>
  <si>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</si>
  <si>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</si>
  <si>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</si>
  <si>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</si>
  <si>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</si>
  <si>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</si>
  <si>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</si>
  <si>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</si>
  <si>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</si>
  <si>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</si>
  <si>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</si>
  <si>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</si>
  <si>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</si>
  <si>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</si>
  <si>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</si>
  <si>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</si>
  <si>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</si>
  <si>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</si>
  <si>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</si>
  <si>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</si>
  <si>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</si>
  <si>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</si>
  <si>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</si>
  <si>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</si>
  <si>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</si>
  <si>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</si>
  <si>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</si>
  <si>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</si>
  <si>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</si>
  <si>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</si>
  <si>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</si>
  <si>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</si>
  <si>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</si>
  <si>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</si>
  <si>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</si>
  <si>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</si>
  <si>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</si>
  <si>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</si>
  <si>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</si>
  <si>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</si>
  <si>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</si>
  <si>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</si>
  <si>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</si>
  <si>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</si>
  <si>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</si>
  <si>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</si>
  <si>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</si>
  <si>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</si>
  <si>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</si>
  <si>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</si>
  <si>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</si>
  <si>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</si>
  <si>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</si>
  <si>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</si>
  <si>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</si>
  <si>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</si>
  <si>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</si>
  <si>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</si>
  <si>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</si>
  <si>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</si>
  <si>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</si>
  <si>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</si>
  <si>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</si>
  <si>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</si>
  <si>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</si>
  <si>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</si>
  <si>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</si>
  <si>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</si>
  <si>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</si>
  <si>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</si>
  <si>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</si>
  <si>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</si>
  <si>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</si>
  <si>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</si>
  <si>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</si>
  <si>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</si>
  <si>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</si>
  <si>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</si>
  <si>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</si>
  <si>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</si>
  <si>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</si>
  <si>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</si>
  <si>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</si>
  <si>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</si>
  <si>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</si>
  <si>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</si>
  <si>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</si>
  <si>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</si>
  <si>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</si>
  <si>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</si>
  <si>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</si>
  <si>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</si>
  <si>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</si>
  <si>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</si>
  <si>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</si>
  <si>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</si>
  <si>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</si>
  <si>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</si>
  <si>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</si>
  <si>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</si>
  <si>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</si>
  <si>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</si>
  <si>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</si>
  <si>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</si>
  <si>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</si>
  <si>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</si>
  <si>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</si>
  <si>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</si>
  <si>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</si>
  <si>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</si>
  <si>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</si>
  <si>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</si>
  <si>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</si>
  <si>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</si>
  <si>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</si>
  <si>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</si>
  <si>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</si>
  <si>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</si>
  <si>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</si>
  <si>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</si>
  <si>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</si>
  <si>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</si>
  <si>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</si>
  <si>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</si>
  <si>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</si>
  <si>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</si>
  <si>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</si>
  <si>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</si>
  <si>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</si>
  <si>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</si>
  <si>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</si>
  <si>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</si>
  <si>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</si>
  <si>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</si>
  <si>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</si>
  <si>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</si>
  <si>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</si>
  <si>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</si>
  <si>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</si>
  <si>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</si>
  <si>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</si>
  <si>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</si>
  <si>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</si>
  <si>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</si>
  <si>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</si>
  <si>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</si>
  <si>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</si>
  <si>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</si>
  <si>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</si>
  <si>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</si>
  <si>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</si>
  <si>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</si>
  <si>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</si>
  <si>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</si>
  <si>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</si>
  <si>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</si>
  <si>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</si>
  <si>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</si>
  <si>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</si>
  <si>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</si>
  <si>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</si>
  <si>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</si>
  <si>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</si>
  <si>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</si>
  <si>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</si>
  <si>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</si>
  <si>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</si>
  <si>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</si>
  <si>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</si>
  <si>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</si>
  <si>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</si>
  <si>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</si>
  <si>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</si>
  <si>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</si>
  <si>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</si>
  <si>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</si>
  <si>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</si>
  <si>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</si>
  <si>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</si>
  <si>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</si>
  <si>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</si>
  <si>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</si>
  <si>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</si>
  <si>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</si>
  <si>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</si>
  <si>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</si>
  <si>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</si>
  <si>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</si>
  <si>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</si>
  <si>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</si>
  <si>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</si>
  <si>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</si>
  <si>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</si>
  <si>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</si>
  <si>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</si>
  <si>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</si>
  <si>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</si>
  <si>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</si>
  <si>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</si>
  <si>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</si>
  <si>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</si>
  <si>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</si>
  <si>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</si>
  <si>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</si>
  <si>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</si>
  <si>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</si>
  <si>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</si>
  <si>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</si>
  <si>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</si>
  <si>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</si>
  <si>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</si>
  <si>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</si>
  <si>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</si>
  <si>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</si>
  <si>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</si>
  <si>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</si>
  <si>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</si>
  <si>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</si>
  <si>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</si>
  <si>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</si>
  <si>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</si>
  <si>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</si>
  <si>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</si>
  <si>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</si>
  <si>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</si>
  <si>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</si>
  <si>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</si>
  <si>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</si>
  <si>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</si>
  <si>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</si>
  <si>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</si>
  <si>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</si>
  <si>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</si>
  <si>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</si>
  <si>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</si>
  <si>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</si>
  <si>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</si>
  <si>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</si>
  <si>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</si>
  <si>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</si>
  <si>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</si>
  <si>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</si>
  <si>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</si>
  <si>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</si>
  <si>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</si>
  <si>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</si>
  <si>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</si>
  <si>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</si>
  <si>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</si>
  <si>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</si>
  <si>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</si>
  <si>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</si>
  <si>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</si>
  <si>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</si>
  <si>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</si>
  <si>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</si>
  <si>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</si>
  <si>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</si>
  <si>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</si>
  <si>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</si>
  <si>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</si>
  <si>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</si>
  <si>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</si>
  <si>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</si>
  <si>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</si>
  <si>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</si>
  <si>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</si>
  <si>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</si>
  <si>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</si>
  <si>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</si>
  <si>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</si>
  <si>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</si>
  <si>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</si>
  <si>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</si>
  <si>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</si>
  <si>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</si>
  <si>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</si>
  <si>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</si>
  <si>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</si>
  <si>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</si>
  <si>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</si>
  <si>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</si>
  <si>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</si>
  <si>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</si>
  <si>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</si>
  <si>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</si>
  <si>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</si>
  <si>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</si>
  <si>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</si>
  <si>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</si>
  <si>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</si>
  <si>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</si>
  <si>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</si>
  <si>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</si>
  <si>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</si>
  <si>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</si>
  <si>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</si>
  <si>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</si>
  <si>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</si>
  <si>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</si>
  <si>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</si>
  <si>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</si>
  <si>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</si>
  <si>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</si>
  <si>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</si>
  <si>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</si>
  <si>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</si>
  <si>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</si>
  <si>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</si>
  <si>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</si>
  <si>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</si>
  <si>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</si>
  <si>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</si>
  <si>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</si>
  <si>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</si>
  <si>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</si>
  <si>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</si>
  <si>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</si>
  <si>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</si>
  <si>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</si>
  <si>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</si>
  <si>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</si>
  <si>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</si>
  <si>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</si>
  <si>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</si>
  <si>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</si>
  <si>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</si>
  <si>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</si>
  <si>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</si>
  <si>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</si>
  <si>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</si>
  <si>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</si>
  <si>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</si>
  <si>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</si>
  <si>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</si>
  <si>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</si>
  <si>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</si>
  <si>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</si>
  <si>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</si>
  <si>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</si>
  <si>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</si>
  <si>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</si>
  <si>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</si>
  <si>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</si>
  <si>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</si>
  <si>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</si>
  <si>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</si>
  <si>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</si>
  <si>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</si>
  <si>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</si>
  <si>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</si>
  <si>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</si>
  <si>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</si>
  <si>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</si>
  <si>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</si>
  <si>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</si>
  <si>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</si>
  <si>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</si>
  <si>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</si>
  <si>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</si>
  <si>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</si>
  <si>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</si>
  <si>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</si>
  <si>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</si>
  <si>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</si>
  <si>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</si>
  <si>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</si>
  <si>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</si>
  <si>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</si>
  <si>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</si>
  <si>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</si>
  <si>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</si>
  <si>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</si>
  <si>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</si>
  <si>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</si>
  <si>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</si>
  <si>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</si>
  <si>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</si>
  <si>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</si>
  <si>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</si>
  <si>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</si>
  <si>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</si>
  <si>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</si>
  <si>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</si>
  <si>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</si>
  <si>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</si>
  <si>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</si>
  <si>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</si>
  <si>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</si>
  <si>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</si>
  <si>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</si>
  <si>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</si>
  <si>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</si>
  <si>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</si>
  <si>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</si>
  <si>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</si>
  <si>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</si>
  <si>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</si>
  <si>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</si>
  <si>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</si>
  <si>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</si>
  <si>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</si>
  <si>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</si>
  <si>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</si>
  <si>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</si>
  <si>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</si>
  <si>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</si>
  <si>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</si>
  <si>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</si>
  <si>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</si>
  <si>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</si>
  <si>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</si>
  <si>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</si>
  <si>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</si>
  <si>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</si>
  <si>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</si>
  <si>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</si>
  <si>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</si>
  <si>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</si>
  <si>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</si>
  <si>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</si>
  <si>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</si>
  <si>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</si>
  <si>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</si>
  <si>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</si>
  <si>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</si>
  <si>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</si>
  <si>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</si>
  <si>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</si>
  <si>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</si>
  <si>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</si>
  <si>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</si>
  <si>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</si>
  <si>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</si>
  <si>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</si>
  <si>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</si>
  <si>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</si>
  <si>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</si>
  <si>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</si>
  <si>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</si>
  <si>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</si>
  <si>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</si>
  <si>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</si>
  <si>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</si>
  <si>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</si>
  <si>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</si>
  <si>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</si>
  <si>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</si>
  <si>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</si>
  <si>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</si>
  <si>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</si>
  <si>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</si>
  <si>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</si>
  <si>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</si>
  <si>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</si>
  <si>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</si>
  <si>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</si>
  <si>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</si>
  <si>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</si>
  <si>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</si>
  <si>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</si>
  <si>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</si>
  <si>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</si>
  <si>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</si>
  <si>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</si>
  <si>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</si>
  <si>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</si>
  <si>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</si>
  <si>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</si>
  <si>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</si>
  <si>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</si>
  <si>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</si>
  <si>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</si>
  <si>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</si>
  <si>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</si>
  <si>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</si>
  <si>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</si>
  <si>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</si>
  <si>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</si>
  <si>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</si>
  <si>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</si>
  <si>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</si>
  <si>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</si>
  <si>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</si>
  <si>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</si>
  <si>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</si>
  <si>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</si>
  <si>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</si>
  <si>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</si>
  <si>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</si>
  <si>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</si>
  <si>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</si>
  <si>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</si>
  <si>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</si>
  <si>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</si>
  <si>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</si>
  <si>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</si>
  <si>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</si>
  <si>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</si>
  <si>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</si>
  <si>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</si>
  <si>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</si>
  <si>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</si>
  <si>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</si>
  <si>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</si>
  <si>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</si>
  <si>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</si>
  <si>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</si>
  <si>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</si>
  <si>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</si>
  <si>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</si>
  <si>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</si>
  <si>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</si>
  <si>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</si>
  <si>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</si>
  <si>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</si>
  <si>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</si>
  <si>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</si>
  <si>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</si>
  <si>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</si>
  <si>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</si>
  <si>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</si>
  <si>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</si>
  <si>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</si>
  <si>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</si>
  <si>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</si>
  <si>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</si>
  <si>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</si>
  <si>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</si>
  <si>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</si>
  <si>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</si>
  <si>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</si>
  <si>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</si>
  <si>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</si>
  <si>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</si>
  <si>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</si>
  <si>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</si>
  <si>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</si>
  <si>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</si>
  <si>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</si>
  <si>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</si>
  <si>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</si>
  <si>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</si>
  <si>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</si>
  <si>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</si>
  <si>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</si>
  <si>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</si>
  <si>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</si>
  <si>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</si>
  <si>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</si>
  <si>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</si>
  <si>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</si>
  <si>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</si>
  <si>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</si>
  <si>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</si>
  <si>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</si>
  <si>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</si>
  <si>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</si>
  <si>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</si>
  <si>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</si>
  <si>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</si>
  <si>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</si>
  <si>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</si>
  <si>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</si>
  <si>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</si>
  <si>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</si>
  <si>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</si>
  <si>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</si>
  <si>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</si>
  <si>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</si>
  <si>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</si>
  <si>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</si>
  <si>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</si>
  <si>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</si>
  <si>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</si>
  <si>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</si>
  <si>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</si>
  <si>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</si>
  <si>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</si>
  <si>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</si>
  <si>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</si>
  <si>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</si>
  <si>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</si>
  <si>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</si>
  <si>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</si>
  <si>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</si>
  <si>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</si>
  <si>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</si>
  <si>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</si>
  <si>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</si>
  <si>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</si>
  <si>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</si>
  <si>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</si>
  <si>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</si>
  <si>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</si>
  <si>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</si>
  <si>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</si>
  <si>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</si>
  <si>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</si>
  <si>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</si>
  <si>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</si>
  <si>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</si>
  <si>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</si>
  <si>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</si>
  <si>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</si>
  <si>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</si>
  <si>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</si>
  <si>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</si>
  <si>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</si>
  <si>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</si>
  <si>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</si>
  <si>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</si>
  <si>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</si>
  <si>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</si>
  <si>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</si>
  <si>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</si>
  <si>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</si>
  <si>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</si>
  <si>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</si>
  <si>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</si>
  <si>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</si>
  <si>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</si>
  <si>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</si>
  <si>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</si>
  <si>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</si>
  <si>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</si>
  <si>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</si>
  <si>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</si>
  <si>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</si>
  <si>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</si>
  <si>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</si>
  <si>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</si>
  <si>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</si>
  <si>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</si>
  <si>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</si>
  <si>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</si>
  <si>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</si>
  <si>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</si>
  <si>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</si>
  <si>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</si>
  <si>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</si>
  <si>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</si>
  <si>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</si>
  <si>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</si>
  <si>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</si>
  <si>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</si>
  <si>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</si>
  <si>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</si>
  <si>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</si>
  <si>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</si>
  <si>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</si>
  <si>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</si>
  <si>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</si>
  <si>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</si>
  <si>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</si>
  <si>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</si>
  <si>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</si>
  <si>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</si>
  <si>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</si>
  <si>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</si>
  <si>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</si>
  <si>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</si>
  <si>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</si>
  <si>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</si>
  <si>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</si>
  <si>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</si>
  <si>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</si>
  <si>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</si>
  <si>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</si>
  <si>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</si>
  <si>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</si>
  <si>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</si>
  <si>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</si>
  <si>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</si>
  <si>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</si>
  <si>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</si>
  <si>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</si>
  <si>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</si>
  <si>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</si>
  <si>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</si>
  <si>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</si>
  <si>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</si>
  <si>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</si>
  <si>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</si>
  <si>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</si>
  <si>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</si>
  <si>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</si>
  <si>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</si>
  <si>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</si>
  <si>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</si>
  <si>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</si>
  <si>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</si>
  <si>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</si>
  <si>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</si>
  <si>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</si>
  <si>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</si>
  <si>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</si>
  <si>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</si>
  <si>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</si>
  <si>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</si>
  <si>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</si>
  <si>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</si>
  <si>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</si>
  <si>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</si>
  <si>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</si>
  <si>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</si>
  <si>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</si>
  <si>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</si>
  <si>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</si>
  <si>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</si>
  <si>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</si>
  <si>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</si>
  <si>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</si>
  <si>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</si>
  <si>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</si>
  <si>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</si>
  <si>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</si>
  <si>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</si>
  <si>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</si>
  <si>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</si>
  <si>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</si>
  <si>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</si>
  <si>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</si>
  <si>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</si>
  <si>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</si>
  <si>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</si>
  <si>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</si>
  <si>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</si>
  <si>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</si>
  <si>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</si>
  <si>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</si>
  <si>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</si>
  <si>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</si>
  <si>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</si>
  <si>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</si>
  <si>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</si>
  <si>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</si>
  <si>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</si>
  <si>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</si>
  <si>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</si>
  <si>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</si>
  <si>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</si>
  <si>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</si>
  <si>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</si>
  <si>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</si>
  <si>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</si>
  <si>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</si>
  <si>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</si>
  <si>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</si>
  <si>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</si>
  <si>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</si>
  <si>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</si>
  <si>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</si>
  <si>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</si>
  <si>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</si>
  <si>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</si>
  <si>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</si>
  <si>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</si>
  <si>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</si>
  <si>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</si>
  <si>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</si>
  <si>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</si>
  <si>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</si>
  <si>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</si>
  <si>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</si>
  <si>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</si>
  <si>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</si>
  <si>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</si>
  <si>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</si>
  <si>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</si>
  <si>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</si>
  <si>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</si>
  <si>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</si>
  <si>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</si>
  <si>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</si>
  <si>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</si>
  <si>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</si>
  <si>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</si>
  <si>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</si>
  <si>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</si>
  <si>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</si>
  <si>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</si>
  <si>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</si>
  <si>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</si>
  <si>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</si>
  <si>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</si>
  <si>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</si>
  <si>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</si>
  <si>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</si>
  <si>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</si>
  <si>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</si>
  <si>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</si>
  <si>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</si>
  <si>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</si>
  <si>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</si>
  <si>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</si>
  <si>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</si>
  <si>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</si>
  <si>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</si>
  <si>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</si>
  <si>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</si>
  <si>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</si>
  <si>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</si>
  <si>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</si>
  <si>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</si>
  <si>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</si>
  <si>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</si>
  <si>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</si>
  <si>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</si>
  <si>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</si>
  <si>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</si>
  <si>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</si>
  <si>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</si>
  <si>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</si>
  <si>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</si>
  <si>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</si>
  <si>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</si>
  <si>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</si>
  <si>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</si>
  <si>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</si>
  <si>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</si>
  <si>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</si>
  <si>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</si>
  <si>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</si>
  <si>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</si>
  <si>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</si>
  <si>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</si>
  <si>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</si>
  <si>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</si>
  <si>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</si>
  <si>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</si>
  <si>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</si>
  <si>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</si>
  <si>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</si>
  <si>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</si>
  <si>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</si>
  <si>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</si>
  <si>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</si>
  <si>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</si>
  <si>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</si>
  <si>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</si>
  <si>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</si>
  <si>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</si>
  <si>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</si>
  <si>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</si>
  <si>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</si>
  <si>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</si>
  <si>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</si>
  <si>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</si>
  <si>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</si>
  <si>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</si>
  <si>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</si>
  <si>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</si>
  <si>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</si>
  <si>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</si>
  <si>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</si>
  <si>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</si>
  <si>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</si>
  <si>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</si>
  <si>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</si>
  <si>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</si>
  <si>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</si>
  <si>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</si>
  <si>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</si>
  <si>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</si>
  <si>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</si>
  <si>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</si>
  <si>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</si>
  <si>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</si>
  <si>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</si>
  <si>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</si>
  <si>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</si>
  <si>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</si>
  <si>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</si>
  <si>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</si>
  <si>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</si>
  <si>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</si>
  <si>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</si>
  <si>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</si>
  <si>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</si>
  <si>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</si>
  <si>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</si>
  <si>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</si>
  <si>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</si>
  <si>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</si>
  <si>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</si>
  <si>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</si>
  <si>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</si>
  <si>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</si>
  <si>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</si>
  <si>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</si>
  <si>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</si>
  <si>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</si>
  <si>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</si>
  <si>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</si>
  <si>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</si>
  <si>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</si>
  <si>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</si>
  <si>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</si>
  <si>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</si>
  <si>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</si>
  <si>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</si>
  <si>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</si>
  <si>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</si>
  <si>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</si>
  <si>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</si>
  <si>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</si>
  <si>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</si>
  <si>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</si>
  <si>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</si>
  <si>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</si>
  <si>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</si>
  <si>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</si>
  <si>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</si>
  <si>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</si>
  <si>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</si>
  <si>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</si>
  <si>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</si>
  <si>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</si>
  <si>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</si>
  <si>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</si>
  <si>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</si>
  <si>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</si>
  <si>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</si>
  <si>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</si>
  <si>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</si>
  <si>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</si>
  <si>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</si>
  <si>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</si>
  <si>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</si>
  <si>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</si>
  <si>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</si>
  <si>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</si>
  <si>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</si>
  <si>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</si>
  <si>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</si>
  <si>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</si>
  <si>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</si>
  <si>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</si>
  <si>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</si>
  <si>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</si>
  <si>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</si>
  <si>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</si>
  <si>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</si>
  <si>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</si>
  <si>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</si>
  <si>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</si>
  <si>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</si>
  <si>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</si>
  <si>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</si>
  <si>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</si>
  <si>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</si>
  <si>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</si>
  <si>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</si>
  <si>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</si>
  <si>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</si>
  <si>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</si>
  <si>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</si>
  <si>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</si>
  <si>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</si>
  <si>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</si>
  <si>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</si>
  <si>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</si>
  <si>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</si>
  <si>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</si>
  <si>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</si>
  <si>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</si>
  <si>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</si>
  <si>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</si>
  <si>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</si>
  <si>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</si>
  <si>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</si>
  <si>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</si>
  <si>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</si>
  <si>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</si>
  <si>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</si>
  <si>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</si>
  <si>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</si>
  <si>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</si>
  <si>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</si>
  <si>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</si>
  <si>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</si>
  <si>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</si>
  <si>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</si>
  <si>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</si>
  <si>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</si>
  <si>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</si>
  <si>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</si>
  <si>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</si>
  <si>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</si>
  <si>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</si>
  <si>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</si>
  <si>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</si>
  <si>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</si>
  <si>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</si>
  <si>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</si>
  <si>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</si>
  <si>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</si>
  <si>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</si>
  <si>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</si>
  <si>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</si>
  <si>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</si>
  <si>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</si>
  <si>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</si>
  <si>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</si>
  <si>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</si>
  <si>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</si>
  <si>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</si>
  <si>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</si>
  <si>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</si>
  <si>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</si>
  <si>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</si>
  <si>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</si>
  <si>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</si>
  <si>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</si>
  <si>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</si>
  <si>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</si>
  <si>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</si>
  <si>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</si>
  <si>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</si>
  <si>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</si>
  <si>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</si>
  <si>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</si>
  <si>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</si>
  <si>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</si>
  <si>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</si>
  <si>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</si>
  <si>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</si>
  <si>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</si>
  <si>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</si>
  <si>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</si>
  <si>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</si>
  <si>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</si>
  <si>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</si>
  <si>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</si>
  <si>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</si>
  <si>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</si>
  <si>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</si>
  <si>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</si>
  <si>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</si>
  <si>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</si>
  <si>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</si>
  <si>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</si>
  <si>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</si>
  <si>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</si>
  <si>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</si>
  <si>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</si>
  <si>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</si>
  <si>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</si>
  <si>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</si>
  <si>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</si>
  <si>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</si>
  <si>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</si>
  <si>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</si>
  <si>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</si>
  <si>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</si>
  <si>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</si>
  <si>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</si>
  <si>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</si>
  <si>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</si>
  <si>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</si>
  <si>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</si>
  <si>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</si>
  <si>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</si>
  <si>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</si>
  <si>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</si>
  <si>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</si>
  <si>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</si>
  <si>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</si>
  <si>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</si>
  <si>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</si>
  <si>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</si>
  <si>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</si>
  <si>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</si>
  <si>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</si>
  <si>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</si>
  <si>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</si>
  <si>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</si>
  <si>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</si>
  <si>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</si>
  <si>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</si>
  <si>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</si>
  <si>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</si>
  <si>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</si>
  <si>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</si>
  <si>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</si>
  <si>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</si>
  <si>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</si>
  <si>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</si>
  <si>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</si>
  <si>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</si>
  <si>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</si>
  <si>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</si>
  <si>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</si>
  <si>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</si>
  <si>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</si>
  <si>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</si>
  <si>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</si>
  <si>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</si>
  <si>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</si>
  <si>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</si>
  <si>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</si>
  <si>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</si>
  <si>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</si>
  <si>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</si>
  <si>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</si>
  <si>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</si>
  <si>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</si>
  <si>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</si>
  <si>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</si>
  <si>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</si>
  <si>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</si>
  <si>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</si>
  <si>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</si>
  <si>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</si>
  <si>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</si>
  <si>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</si>
  <si>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</si>
  <si>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</si>
  <si>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</si>
  <si>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</si>
  <si>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</si>
  <si>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</si>
  <si>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</si>
  <si>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</si>
  <si>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</si>
  <si>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</si>
  <si>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</si>
  <si>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</si>
  <si>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</si>
  <si>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</si>
  <si>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</si>
  <si>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</si>
  <si>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</si>
  <si>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</si>
  <si>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</si>
  <si>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</si>
  <si>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</si>
  <si>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</si>
  <si>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</si>
  <si>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</si>
  <si>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</si>
  <si>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</si>
  <si>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</si>
  <si>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</si>
  <si>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</si>
  <si>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</si>
  <si>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</si>
  <si>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</si>
  <si>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</si>
  <si>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</si>
  <si>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</si>
  <si>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</si>
  <si>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</si>
  <si>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</si>
  <si>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</si>
  <si>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</si>
  <si>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</si>
  <si>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</si>
  <si>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</si>
  <si>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</si>
  <si>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</si>
  <si>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</si>
  <si>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</si>
  <si>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</si>
  <si>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</si>
  <si>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</si>
  <si>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</si>
  <si>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</si>
  <si>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</si>
  <si>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</si>
  <si>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</si>
  <si>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</si>
  <si>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</si>
  <si>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</si>
  <si>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</si>
  <si>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</si>
  <si>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</si>
  <si>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</si>
  <si>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</si>
  <si>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</si>
  <si>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</si>
  <si>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</si>
  <si>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</si>
  <si>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</si>
  <si>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</si>
  <si>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</si>
  <si>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</si>
  <si>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</si>
  <si>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</si>
  <si>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</si>
  <si>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</si>
  <si>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</si>
  <si>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</si>
  <si>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</si>
  <si>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</si>
  <si>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</si>
  <si>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</si>
  <si>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</si>
  <si>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</si>
  <si>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</si>
  <si>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</si>
  <si>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</si>
  <si>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</si>
  <si>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</si>
  <si>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</si>
  <si>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</si>
  <si>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</si>
  <si>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</si>
  <si>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</si>
  <si>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</si>
  <si>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</si>
  <si>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</si>
  <si>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</si>
  <si>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</si>
  <si>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</si>
  <si>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</si>
  <si>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</si>
  <si>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</si>
  <si>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</si>
  <si>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</si>
  <si>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</si>
  <si>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</si>
  <si>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</si>
  <si>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</si>
  <si>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</si>
  <si>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</si>
  <si>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</si>
  <si>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</si>
  <si>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</si>
  <si>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</si>
  <si>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</si>
  <si>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</si>
  <si>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</si>
  <si>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</si>
  <si>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</si>
  <si>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</si>
  <si>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</si>
  <si>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</si>
  <si>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</si>
  <si>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</si>
  <si>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</si>
  <si>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</si>
  <si>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</si>
  <si>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</si>
  <si>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</si>
  <si>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</si>
  <si>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</si>
  <si>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</si>
  <si>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</si>
  <si>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</si>
  <si>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</si>
  <si>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</si>
  <si>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</si>
  <si>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</si>
  <si>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</si>
  <si>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</si>
  <si>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</si>
  <si>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</si>
  <si>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</si>
  <si>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</si>
  <si>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</si>
  <si>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</si>
  <si>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</si>
  <si>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</si>
  <si>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</si>
  <si>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</si>
  <si>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</si>
  <si>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</si>
  <si>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</si>
  <si>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</si>
  <si>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</si>
  <si>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</si>
  <si>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</si>
  <si>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</si>
  <si>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</si>
  <si>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</si>
  <si>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</si>
  <si>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</si>
  <si>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</si>
  <si>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</si>
  <si>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</si>
  <si>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</si>
  <si>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</si>
  <si>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</si>
  <si>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</si>
  <si>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</si>
  <si>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</si>
  <si>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</si>
  <si>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</si>
  <si>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</si>
  <si>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</si>
  <si>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</si>
  <si>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</si>
  <si>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</si>
  <si>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</si>
  <si>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</si>
  <si>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</si>
  <si>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</si>
  <si>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</si>
  <si>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</si>
  <si>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</si>
  <si>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</si>
  <si>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</si>
  <si>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</si>
  <si>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</si>
  <si>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</si>
  <si>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</si>
  <si>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</si>
  <si>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</si>
  <si>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</si>
  <si>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</si>
  <si>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</si>
  <si>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</si>
  <si>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</si>
  <si>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</si>
  <si>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</si>
  <si>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</si>
  <si>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</si>
  <si>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</si>
  <si>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</si>
  <si>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</si>
  <si>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</si>
  <si>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</si>
  <si>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</si>
  <si>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</si>
  <si>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</si>
  <si>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</si>
  <si>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</si>
  <si>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</si>
  <si>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</si>
  <si>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</si>
  <si>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</si>
  <si>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</si>
  <si>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</si>
  <si>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</si>
  <si>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</si>
  <si>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</si>
  <si>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</si>
  <si>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</si>
  <si>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</si>
  <si>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</si>
  <si>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</si>
  <si>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</si>
  <si>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</si>
  <si>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</si>
  <si>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</si>
  <si>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</si>
  <si>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</si>
  <si>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</si>
  <si>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</si>
  <si>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</si>
  <si>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</si>
  <si>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</si>
  <si>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</si>
  <si>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</si>
  <si>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</si>
  <si>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</si>
  <si>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</si>
  <si>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</si>
  <si>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</si>
  <si>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</si>
  <si>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</si>
  <si>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</si>
  <si>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</si>
  <si>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</si>
  <si>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</si>
  <si>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</si>
  <si>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</si>
  <si>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</si>
  <si>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</si>
  <si>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</si>
  <si>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</si>
  <si>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</si>
  <si>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</si>
  <si>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</si>
  <si>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</si>
  <si>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</si>
  <si>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</si>
  <si>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</si>
  <si>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</si>
  <si>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</si>
  <si>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</si>
  <si>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</si>
  <si>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</si>
  <si>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</si>
  <si>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</si>
  <si>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</si>
  <si>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</si>
  <si>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</si>
  <si>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</si>
  <si>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</si>
  <si>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</si>
  <si>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</si>
  <si>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</si>
  <si>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</si>
  <si>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</si>
  <si>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</si>
  <si>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</si>
  <si>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</si>
  <si>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</si>
  <si>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</si>
  <si>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</si>
  <si>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</si>
  <si>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</si>
  <si>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</si>
  <si>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</si>
  <si>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</si>
  <si>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</si>
  <si>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</si>
  <si>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</si>
  <si>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</si>
  <si>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</si>
  <si>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</si>
  <si>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</si>
  <si>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</si>
  <si>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</si>
  <si>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</si>
  <si>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</si>
  <si>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</si>
  <si>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</si>
  <si>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</si>
  <si>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</si>
  <si>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</si>
  <si>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</si>
  <si>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</si>
  <si>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</si>
  <si>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</si>
  <si>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</si>
  <si>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</si>
  <si>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</si>
  <si>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</si>
  <si>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</si>
  <si>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</si>
  <si>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</si>
  <si>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</si>
  <si>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</si>
  <si>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</si>
  <si>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</si>
  <si>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</si>
  <si>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</si>
  <si>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</si>
  <si>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</si>
  <si>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</si>
  <si>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</si>
  <si>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</si>
  <si>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</si>
  <si>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</si>
  <si>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</si>
  <si>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</si>
  <si>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</si>
  <si>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</si>
  <si>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</si>
  <si>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</si>
  <si>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</si>
  <si>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</si>
  <si>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</si>
  <si>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</si>
  <si>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</si>
  <si>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</si>
  <si>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</si>
  <si>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</si>
  <si>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</si>
  <si>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</si>
  <si>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</si>
  <si>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</si>
  <si>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</si>
  <si>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</si>
  <si>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</si>
  <si>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</si>
  <si>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</si>
  <si>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</si>
  <si>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</si>
  <si>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</si>
  <si>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</si>
  <si>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</si>
  <si>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</si>
  <si>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</si>
  <si>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</si>
  <si>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</si>
  <si>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</si>
  <si>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</si>
  <si>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</si>
  <si>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</si>
  <si>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</si>
  <si>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</si>
  <si>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</si>
  <si>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</si>
  <si>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</si>
  <si>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</si>
  <si>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</si>
  <si>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</si>
  <si>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</si>
  <si>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</si>
  <si>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</si>
  <si>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</si>
  <si>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</si>
  <si>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</si>
  <si>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</si>
  <si>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</si>
  <si>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</si>
  <si>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</si>
  <si>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</si>
  <si>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</si>
  <si>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</si>
  <si>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</si>
  <si>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</si>
  <si>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</si>
  <si>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</si>
  <si>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</si>
  <si>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</si>
  <si>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</si>
  <si>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</si>
  <si>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</si>
  <si>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</si>
  <si>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</si>
  <si>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</si>
  <si>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</si>
  <si>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</si>
  <si>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</si>
  <si>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</si>
  <si>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</si>
  <si>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</si>
  <si>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</si>
  <si>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</si>
  <si>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</si>
  <si>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</si>
  <si>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</si>
  <si>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</si>
  <si>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</si>
  <si>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</si>
  <si>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</si>
  <si>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</si>
  <si>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</si>
  <si>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</si>
  <si>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</si>
  <si>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</si>
  <si>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</si>
  <si>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</si>
  <si>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</si>
  <si>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</si>
  <si>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</si>
  <si>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</si>
  <si>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</si>
  <si>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</si>
  <si>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</si>
  <si>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</si>
  <si>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</si>
  <si>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</si>
  <si>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</si>
  <si>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</si>
  <si>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</si>
  <si>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</si>
  <si>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</si>
  <si>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</si>
  <si>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</si>
  <si>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</si>
  <si>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</si>
  <si>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</si>
  <si>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</si>
  <si>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</si>
  <si>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</si>
  <si>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</si>
  <si>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</si>
  <si>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</si>
  <si>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</si>
  <si>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</si>
  <si>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</si>
  <si>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</si>
  <si>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</si>
  <si>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</si>
  <si>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</si>
  <si>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</si>
  <si>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</si>
  <si>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</si>
  <si>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</si>
  <si>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</si>
  <si>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</si>
  <si>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</si>
  <si>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</si>
  <si>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</si>
  <si>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</si>
  <si>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</si>
  <si>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</si>
  <si>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</si>
  <si>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</si>
  <si>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</si>
  <si>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</si>
  <si>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</si>
  <si>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</si>
  <si>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</si>
  <si>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</si>
  <si>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</si>
  <si>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</si>
  <si>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</si>
  <si>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</si>
  <si>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</si>
  <si>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</si>
  <si>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</si>
  <si>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</si>
  <si>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</si>
  <si>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</si>
  <si>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</si>
  <si>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</si>
  <si>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</si>
  <si>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</si>
  <si>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</si>
  <si>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</si>
  <si>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</si>
  <si>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</si>
  <si>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</si>
  <si>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</si>
  <si>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</si>
  <si>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</si>
  <si>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</si>
  <si>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</si>
  <si>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</si>
  <si>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</si>
  <si>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</si>
  <si>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</si>
  <si>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</si>
  <si>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</si>
  <si>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</si>
  <si>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</si>
  <si>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</si>
  <si>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</si>
  <si>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</si>
  <si>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</si>
  <si>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</si>
  <si>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</si>
  <si>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</si>
  <si>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</si>
  <si>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</si>
  <si>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</si>
  <si>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</si>
  <si>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</si>
  <si>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</si>
  <si>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</si>
  <si>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</si>
  <si>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</si>
  <si>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</si>
  <si>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</si>
  <si>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</si>
  <si>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</si>
  <si>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</si>
  <si>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</si>
  <si>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</si>
  <si>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</si>
  <si>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</si>
  <si>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</si>
  <si>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</si>
  <si>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</si>
  <si>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</si>
  <si>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</si>
  <si>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</si>
  <si>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</si>
  <si>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</si>
  <si>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</si>
  <si>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</si>
  <si>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</si>
  <si>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</si>
  <si>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</si>
  <si>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</si>
  <si>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</si>
  <si>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</si>
  <si>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</si>
  <si>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</si>
  <si>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</si>
  <si>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</si>
  <si>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</si>
  <si>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</si>
  <si>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</si>
  <si>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</si>
  <si>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</si>
  <si>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</si>
  <si>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</si>
  <si>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</si>
  <si>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</si>
  <si>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</si>
  <si>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</si>
  <si>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</si>
  <si>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</si>
  <si>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</si>
  <si>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</si>
  <si>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</si>
  <si>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</si>
  <si>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</si>
  <si>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</si>
  <si>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</si>
  <si>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</si>
  <si>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</si>
  <si>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</si>
  <si>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</si>
  <si>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</si>
  <si>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</si>
  <si>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</si>
  <si>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</si>
  <si>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</si>
  <si>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</si>
  <si>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</si>
  <si>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</si>
  <si>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</si>
  <si>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</si>
  <si>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</si>
  <si>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</si>
  <si>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</si>
  <si>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</si>
  <si>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</si>
  <si>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</si>
  <si>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</si>
  <si>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</si>
  <si>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</si>
  <si>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</si>
  <si>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</si>
  <si>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</si>
  <si>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</si>
  <si>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</si>
  <si>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</si>
  <si>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</si>
  <si>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</si>
  <si>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</si>
  <si>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</si>
  <si>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</si>
  <si>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</si>
  <si>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</si>
  <si>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</si>
  <si>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</si>
  <si>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</si>
  <si>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</si>
  <si>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</si>
  <si>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</si>
  <si>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</si>
  <si>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</si>
  <si>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</si>
  <si>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</si>
  <si>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</si>
  <si>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</si>
  <si>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</si>
  <si>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</si>
  <si>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</si>
  <si>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</si>
  <si>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</si>
  <si>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</si>
  <si>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</si>
  <si>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</si>
  <si>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</si>
  <si>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</si>
  <si>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</si>
  <si>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</si>
  <si>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</si>
  <si>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</si>
  <si>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</si>
  <si>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</si>
  <si>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</si>
  <si>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</si>
  <si>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</si>
  <si>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</si>
  <si>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</si>
  <si>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</si>
  <si>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</si>
  <si>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</si>
  <si>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</si>
  <si>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</si>
  <si>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</si>
  <si>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</si>
  <si>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</si>
  <si>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</si>
  <si>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</si>
  <si>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</si>
  <si>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</si>
  <si>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</si>
  <si>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</si>
  <si>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</si>
  <si>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</si>
  <si>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</si>
  <si>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</si>
  <si>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</si>
  <si>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</si>
  <si>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</si>
  <si>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</si>
  <si>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</si>
  <si>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</si>
  <si>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</si>
  <si>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</si>
  <si>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</si>
  <si>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</si>
  <si>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</si>
  <si>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</si>
  <si>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</si>
  <si>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</si>
  <si>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</si>
  <si>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</si>
  <si>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</si>
  <si>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</si>
  <si>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</si>
  <si>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</si>
  <si>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</si>
  <si>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</si>
  <si>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</si>
  <si>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</si>
  <si>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</si>
  <si>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</si>
  <si>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</si>
  <si>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</si>
  <si>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</si>
  <si>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</si>
  <si>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</si>
  <si>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</si>
  <si>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</si>
  <si>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</si>
  <si>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</si>
  <si>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</si>
  <si>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</si>
  <si>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</si>
  <si>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</si>
  <si>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</si>
  <si>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</si>
  <si>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</si>
  <si>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</si>
  <si>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</si>
  <si>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</si>
  <si>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</si>
  <si>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</si>
  <si>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</si>
  <si>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</si>
  <si>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</si>
  <si>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</si>
  <si>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</si>
  <si>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</si>
  <si>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</si>
  <si>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</si>
  <si>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</si>
  <si>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</si>
  <si>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</si>
  <si>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</si>
  <si>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</si>
  <si>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</si>
  <si>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</si>
  <si>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</si>
  <si>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</si>
  <si>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</si>
  <si>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</si>
  <si>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</si>
  <si>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</si>
  <si>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</si>
  <si>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</si>
  <si>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</si>
  <si>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</si>
  <si>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</si>
  <si>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</si>
  <si>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</si>
  <si>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</si>
  <si>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</si>
  <si>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</si>
  <si>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</si>
  <si>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</si>
  <si>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</si>
  <si>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</si>
  <si>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</si>
  <si>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</si>
  <si>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</si>
  <si>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</si>
  <si>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</si>
  <si>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</si>
  <si>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</si>
  <si>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</si>
  <si>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</si>
  <si>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</si>
  <si>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</si>
  <si>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</si>
  <si>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</si>
  <si>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</si>
  <si>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</si>
  <si>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</si>
  <si>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</si>
  <si>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</si>
  <si>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</si>
  <si>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</si>
  <si>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</si>
  <si>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</si>
  <si>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</si>
  <si>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</si>
  <si>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</si>
  <si>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</si>
  <si>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</si>
  <si>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</si>
  <si>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</si>
  <si>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</si>
  <si>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</si>
  <si>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</si>
  <si>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</si>
  <si>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</si>
  <si>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</si>
  <si>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</si>
  <si>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</si>
  <si>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</si>
  <si>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</si>
  <si>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</si>
  <si>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</si>
  <si>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</si>
  <si>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</si>
  <si>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</si>
  <si>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</si>
  <si>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</si>
  <si>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</si>
  <si>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</si>
  <si>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</si>
  <si>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</si>
  <si>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</si>
  <si>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</si>
  <si>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</si>
  <si>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</si>
  <si>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</si>
  <si>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</si>
  <si>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</si>
  <si>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</si>
  <si>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</si>
  <si>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</si>
  <si>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</si>
  <si>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</si>
  <si>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</si>
  <si>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</si>
  <si>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</si>
  <si>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</si>
  <si>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</si>
  <si>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</si>
  <si>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</si>
  <si>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</si>
  <si>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</si>
  <si>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</si>
  <si>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</si>
  <si>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</si>
  <si>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</si>
  <si>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</si>
  <si>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</si>
  <si>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</si>
  <si>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</si>
  <si>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</si>
  <si>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</si>
  <si>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</si>
  <si>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</si>
  <si>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</si>
  <si>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</si>
  <si>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</si>
  <si>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</si>
  <si>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</si>
  <si>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</si>
  <si>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</si>
  <si>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</si>
  <si>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</si>
  <si>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</si>
  <si>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</si>
  <si>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</si>
  <si>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</si>
  <si>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</si>
  <si>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</si>
  <si>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</si>
  <si>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</si>
  <si>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</si>
  <si>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</si>
  <si>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</si>
  <si>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</si>
  <si>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</si>
  <si>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</si>
  <si>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</si>
  <si>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</si>
  <si>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</si>
  <si>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</si>
  <si>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</si>
  <si>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</si>
  <si>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</si>
  <si>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</si>
  <si>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</si>
  <si>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</si>
  <si>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</si>
  <si>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</si>
  <si>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</si>
  <si>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</si>
  <si>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</si>
  <si>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</si>
  <si>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</si>
  <si>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</si>
  <si>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</si>
  <si>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</si>
  <si>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</si>
  <si>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</si>
  <si>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</si>
  <si>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</si>
  <si>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</si>
  <si>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</si>
  <si>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</si>
  <si>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</si>
  <si>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</si>
  <si>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</si>
  <si>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</si>
  <si>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</si>
  <si>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</si>
  <si>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</si>
  <si>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</si>
  <si>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</si>
  <si>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</si>
  <si>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</si>
  <si>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</si>
  <si>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</si>
  <si>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</si>
  <si>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</si>
  <si>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</si>
  <si>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</si>
  <si>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</si>
  <si>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</si>
  <si>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</si>
  <si>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</si>
  <si>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</si>
  <si>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</si>
  <si>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</si>
  <si>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</si>
  <si>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</si>
  <si>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</si>
  <si>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</si>
  <si>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</si>
  <si>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</si>
  <si>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</si>
  <si>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</si>
  <si>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</si>
  <si>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</si>
  <si>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</si>
  <si>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</si>
  <si>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</si>
  <si>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</si>
  <si>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</si>
  <si>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</si>
  <si>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</si>
  <si>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</si>
  <si>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</si>
  <si>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</si>
  <si>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</si>
  <si>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</si>
  <si>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</si>
  <si>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</si>
  <si>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</si>
  <si>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</si>
  <si>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</si>
  <si>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</si>
  <si>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</si>
  <si>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</si>
  <si>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</si>
  <si>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</si>
  <si>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</si>
  <si>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</si>
  <si>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</si>
  <si>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</si>
  <si>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</si>
  <si>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</si>
  <si>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</si>
  <si>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</si>
  <si>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</si>
  <si>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</si>
  <si>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</si>
  <si>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</si>
  <si>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</si>
  <si>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</si>
  <si>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</si>
  <si>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</si>
  <si>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</si>
  <si>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</si>
  <si>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</si>
  <si>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</si>
  <si>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</si>
  <si>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</si>
  <si>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</si>
  <si>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</si>
  <si>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</si>
  <si>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</si>
  <si>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</si>
  <si>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</si>
  <si>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</si>
  <si>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</si>
  <si>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</si>
  <si>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</si>
  <si>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</si>
  <si>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</si>
  <si>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</si>
  <si>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</si>
  <si>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</si>
  <si>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</si>
  <si>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</si>
  <si>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</si>
  <si>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</si>
  <si>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</si>
  <si>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</si>
  <si>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</si>
  <si>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</si>
  <si>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</si>
  <si>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</si>
  <si>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</si>
  <si>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</si>
  <si>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</si>
  <si>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</si>
  <si>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</si>
  <si>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</si>
  <si>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</si>
  <si>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</si>
  <si>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</si>
  <si>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</si>
  <si>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</si>
  <si>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</si>
  <si>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</si>
  <si>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</si>
  <si>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</si>
  <si>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</si>
  <si>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</si>
  <si>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</si>
  <si>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</si>
  <si>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</si>
  <si>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</si>
  <si>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</si>
  <si>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</si>
  <si>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</si>
  <si>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</si>
  <si>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</si>
  <si>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</si>
  <si>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</si>
  <si>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</si>
  <si>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</si>
  <si>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</si>
  <si>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</si>
  <si>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</si>
  <si>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</si>
  <si>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</si>
  <si>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</si>
  <si>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</si>
  <si>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</si>
  <si>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</si>
  <si>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</si>
  <si>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</si>
  <si>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</si>
  <si>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</si>
  <si>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</si>
  <si>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</si>
  <si>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</si>
  <si>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</si>
  <si>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</si>
  <si>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</si>
  <si>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</si>
  <si>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</si>
  <si>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</si>
  <si>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</si>
  <si>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</si>
  <si>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</si>
  <si>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</si>
  <si>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</si>
  <si>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</si>
  <si>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</si>
  <si>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</si>
  <si>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</si>
  <si>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</si>
  <si>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</si>
  <si>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</si>
  <si>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</si>
  <si>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</si>
  <si>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</si>
  <si>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</si>
  <si>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</si>
  <si>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</si>
  <si>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</si>
  <si>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</si>
  <si>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</si>
  <si>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</si>
  <si>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</si>
  <si>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</si>
  <si>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</si>
  <si>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</si>
  <si>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</si>
  <si>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</si>
  <si>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</si>
  <si>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</si>
  <si>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</si>
  <si>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</si>
  <si>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</si>
  <si>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</si>
  <si>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</si>
  <si>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</si>
  <si>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</si>
  <si>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</si>
  <si>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</si>
  <si>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</si>
  <si>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</si>
  <si>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</si>
  <si>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</si>
  <si>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</si>
  <si>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</si>
  <si>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</si>
  <si>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</si>
  <si>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</si>
  <si>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</si>
  <si>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</si>
  <si>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</si>
  <si>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</si>
  <si>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</si>
  <si>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</si>
  <si>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</si>
  <si>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</si>
  <si>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</si>
  <si>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</si>
  <si>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</si>
  <si>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</si>
  <si>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</si>
  <si>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</si>
  <si>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</si>
  <si>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</si>
  <si>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</si>
  <si>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</si>
  <si>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</si>
  <si>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</si>
  <si>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</si>
  <si>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</si>
  <si>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</si>
  <si>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</si>
  <si>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</si>
  <si>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</si>
  <si>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</si>
  <si>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</si>
  <si>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</si>
  <si>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</si>
  <si>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</si>
  <si>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</si>
  <si>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</si>
  <si>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</si>
  <si>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</si>
  <si>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</si>
  <si>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</si>
  <si>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</si>
  <si>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</si>
  <si>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</si>
  <si>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</si>
  <si>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</si>
  <si>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</si>
  <si>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</si>
  <si>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</si>
  <si>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</si>
  <si>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</si>
  <si>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</si>
  <si>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</si>
  <si>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</si>
  <si>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</si>
  <si>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</si>
  <si>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</si>
  <si>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</si>
  <si>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</si>
  <si>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</si>
  <si>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</si>
  <si>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</si>
  <si>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</si>
  <si>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</si>
  <si>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</si>
  <si>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</si>
  <si>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</si>
  <si>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</si>
  <si>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</si>
  <si>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</si>
  <si>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</si>
  <si>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</si>
  <si>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</si>
  <si>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</si>
  <si>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</si>
  <si>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</si>
  <si>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</si>
  <si>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</si>
  <si>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</si>
  <si>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</si>
  <si>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</si>
  <si>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</si>
  <si>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</si>
  <si>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</si>
  <si>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</si>
  <si>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</si>
  <si>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</si>
  <si>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</si>
  <si>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</si>
  <si>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</si>
  <si>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</si>
  <si>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</si>
  <si>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</si>
  <si>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</si>
  <si>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</si>
  <si>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</si>
  <si>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</si>
  <si>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</si>
  <si>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</si>
  <si>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</si>
  <si>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</si>
  <si>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</si>
  <si>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</si>
  <si>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</si>
  <si>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</si>
  <si>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</si>
  <si>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</si>
  <si>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</si>
  <si>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</si>
  <si>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</si>
  <si>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</si>
  <si>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</si>
  <si>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</si>
  <si>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</si>
  <si>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</si>
  <si>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</si>
  <si>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</si>
  <si>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</si>
  <si>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</si>
  <si>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</si>
  <si>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</si>
  <si>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</si>
  <si>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</si>
  <si>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</si>
  <si>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</si>
  <si>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</si>
  <si>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</si>
  <si>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</si>
  <si>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</si>
  <si>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</si>
  <si>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</si>
  <si>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</si>
  <si>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</si>
  <si>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</si>
  <si>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</si>
  <si>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</si>
  <si>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</si>
  <si>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</si>
  <si>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</si>
  <si>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</si>
  <si>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</si>
  <si>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</si>
  <si>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</si>
  <si>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</si>
  <si>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</si>
  <si>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</si>
  <si>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</si>
  <si>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</si>
  <si>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</si>
  <si>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</si>
  <si>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</si>
  <si>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</si>
  <si>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</si>
  <si>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</si>
  <si>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</si>
  <si>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</si>
  <si>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</si>
  <si>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</si>
  <si>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</si>
  <si>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</si>
  <si>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</si>
  <si>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</si>
  <si>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</si>
  <si>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</si>
  <si>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</si>
  <si>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</si>
  <si>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</si>
  <si>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</si>
  <si>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</si>
  <si>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</si>
  <si>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</si>
  <si>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</si>
  <si>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</si>
  <si>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</si>
  <si>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</si>
  <si>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</si>
  <si>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</si>
  <si>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</si>
  <si>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</si>
  <si>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</si>
  <si>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</si>
  <si>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</si>
  <si>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</si>
  <si>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</si>
  <si>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</si>
  <si>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</si>
  <si>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</si>
  <si>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</si>
  <si>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</si>
  <si>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</si>
  <si>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</si>
  <si>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</si>
  <si>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</si>
  <si>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</si>
  <si>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</si>
  <si>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</si>
  <si>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</si>
  <si>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</si>
  <si>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</si>
  <si>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</si>
  <si>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</si>
  <si>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</si>
  <si>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</si>
  <si>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</si>
  <si>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</si>
  <si>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</si>
  <si>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</si>
  <si>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</si>
  <si>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</si>
  <si>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</si>
  <si>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</si>
  <si>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</si>
  <si>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</si>
  <si>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</si>
  <si>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</si>
  <si>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</si>
  <si>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</si>
  <si>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</si>
  <si>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</si>
  <si>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</si>
  <si>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</si>
  <si>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</si>
  <si>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</si>
  <si>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</si>
  <si>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</si>
  <si>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</si>
  <si>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</si>
  <si>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</si>
  <si>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</si>
  <si>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</si>
  <si>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</si>
  <si>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</si>
  <si>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</si>
  <si>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</si>
  <si>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</si>
  <si>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</si>
  <si>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</si>
  <si>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</si>
  <si>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</si>
  <si>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</si>
  <si>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</si>
  <si>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</si>
  <si>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</si>
  <si>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</si>
  <si>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</si>
  <si>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</si>
  <si>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</si>
  <si>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</si>
  <si>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</si>
  <si>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</si>
  <si>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</si>
  <si>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</si>
  <si>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</si>
  <si>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</si>
  <si>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</si>
  <si>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</si>
  <si>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</si>
  <si>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</si>
  <si>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</si>
  <si>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</si>
  <si>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</si>
  <si>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</si>
  <si>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</si>
  <si>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</si>
  <si>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</si>
  <si>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</si>
  <si>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</si>
  <si>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</si>
  <si>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</si>
  <si>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</si>
  <si>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</si>
  <si>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</si>
  <si>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</si>
  <si>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</si>
  <si>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</si>
  <si>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</si>
  <si>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</si>
  <si>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</si>
  <si>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</si>
  <si>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</si>
  <si>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</si>
  <si>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</si>
  <si>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</si>
  <si>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</si>
  <si>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</si>
  <si>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</si>
  <si>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</si>
  <si>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</si>
  <si>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</si>
  <si>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</si>
  <si>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</si>
  <si>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</si>
  <si>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</si>
  <si>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</si>
  <si>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</si>
  <si>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</si>
  <si>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</si>
  <si>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</si>
  <si>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</si>
  <si>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</si>
  <si>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</si>
  <si>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</si>
  <si>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</si>
  <si>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</si>
  <si>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</si>
  <si>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</si>
  <si>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</si>
  <si>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</si>
  <si>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</si>
  <si>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</si>
  <si>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</si>
  <si>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</si>
  <si>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</si>
  <si>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</si>
  <si>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</si>
  <si>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</si>
  <si>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</si>
  <si>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</si>
  <si>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</si>
  <si>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</si>
  <si>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</si>
  <si>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</si>
  <si>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</si>
  <si>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</si>
  <si>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</si>
  <si>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</si>
  <si>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</si>
  <si>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</si>
  <si>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</si>
  <si>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</si>
  <si>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</si>
  <si>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</si>
  <si>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</si>
  <si>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</si>
  <si>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</si>
  <si>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</si>
  <si>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</si>
  <si>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</si>
  <si>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</si>
  <si>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</si>
  <si>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</si>
  <si>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</si>
  <si>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</si>
  <si>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</si>
  <si>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</si>
  <si>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</si>
  <si>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</si>
  <si>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</si>
  <si>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</si>
  <si>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</si>
  <si>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</si>
  <si>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</si>
  <si>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</si>
  <si>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</si>
  <si>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</si>
  <si>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</si>
  <si>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</si>
  <si>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</si>
  <si>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</si>
  <si>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</si>
  <si>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</si>
  <si>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</si>
  <si>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</si>
  <si>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</si>
  <si>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</si>
  <si>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</si>
  <si>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</si>
  <si>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</si>
  <si>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</si>
  <si>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</si>
  <si>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</si>
  <si>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</si>
  <si>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</si>
  <si>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</si>
  <si>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</si>
  <si>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</si>
  <si>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</si>
  <si>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</si>
  <si>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</si>
  <si>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</si>
  <si>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</si>
  <si>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</si>
  <si>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</si>
  <si>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</si>
  <si>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</si>
  <si>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</si>
  <si>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</si>
  <si>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</si>
  <si>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</si>
  <si>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</si>
  <si>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</si>
  <si>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</si>
  <si>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</si>
  <si>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</si>
  <si>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</si>
  <si>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</si>
  <si>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</si>
  <si>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</si>
  <si>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</si>
  <si>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</si>
  <si>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</si>
  <si>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</si>
  <si>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</si>
  <si>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</si>
  <si>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</si>
  <si>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</si>
  <si>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</si>
  <si>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</si>
  <si>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</si>
  <si>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</si>
  <si>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</si>
  <si>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</si>
  <si>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</si>
  <si>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</si>
  <si>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</si>
  <si>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</si>
  <si>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</si>
  <si>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</si>
  <si>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</si>
  <si>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</si>
  <si>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</si>
  <si>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</si>
  <si>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</si>
  <si>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</si>
  <si>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</si>
  <si>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</si>
  <si>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</si>
  <si>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</si>
  <si>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</si>
  <si>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</si>
  <si>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</si>
  <si>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</si>
  <si>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</si>
  <si>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</si>
  <si>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</si>
  <si>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</si>
  <si>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</si>
  <si>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</si>
  <si>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</si>
  <si>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</si>
  <si>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</si>
  <si>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</si>
  <si>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</si>
  <si>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</si>
  <si>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</si>
  <si>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</si>
  <si>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</si>
  <si>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</si>
  <si>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</si>
  <si>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</si>
  <si>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</si>
  <si>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</si>
  <si>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</si>
  <si>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</si>
  <si>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</si>
  <si>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</si>
  <si>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</si>
  <si>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</si>
  <si>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</si>
  <si>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</si>
  <si>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</si>
  <si>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</si>
  <si>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</si>
  <si>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</si>
  <si>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</si>
  <si>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</si>
  <si>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</si>
  <si>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</si>
  <si>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</si>
  <si>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</si>
  <si>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</si>
  <si>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</si>
  <si>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</si>
  <si>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</si>
  <si>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</si>
  <si>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</si>
  <si>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</si>
  <si>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</si>
  <si>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</si>
  <si>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</si>
  <si>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</si>
  <si>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</si>
  <si>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</si>
  <si>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</si>
  <si>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</si>
  <si>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</si>
  <si>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</si>
  <si>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</si>
  <si>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</si>
  <si>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</si>
  <si>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</si>
  <si>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</si>
  <si>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</si>
  <si>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</si>
  <si>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</si>
  <si>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</si>
  <si>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</si>
  <si>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</si>
  <si>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</si>
  <si>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</si>
  <si>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</si>
  <si>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</si>
  <si>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</si>
  <si>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</si>
  <si>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</si>
  <si>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</si>
  <si>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</si>
  <si>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</si>
  <si>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</si>
  <si>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</si>
  <si>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</si>
  <si>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</si>
  <si>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</si>
  <si>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</si>
  <si>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</si>
  <si>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</si>
  <si>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</si>
  <si>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</si>
  <si>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</si>
  <si>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</si>
  <si>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</si>
  <si>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</si>
  <si>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</si>
  <si>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</si>
  <si>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</si>
  <si>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</si>
  <si>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</si>
  <si>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</si>
  <si>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</si>
  <si>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</si>
  <si>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</si>
  <si>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</si>
  <si>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</si>
  <si>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</si>
  <si>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</si>
  <si>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</si>
  <si>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</si>
  <si>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</si>
  <si>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</si>
  <si>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</si>
  <si>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</si>
  <si>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</si>
  <si>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</si>
  <si>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</si>
  <si>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</si>
  <si>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</si>
  <si>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</si>
  <si>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</si>
  <si>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</si>
  <si>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</si>
  <si>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</si>
  <si>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</si>
  <si>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</si>
  <si>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</si>
  <si>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</si>
  <si>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</si>
  <si>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</si>
  <si>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</si>
  <si>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</si>
  <si>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</si>
  <si>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</si>
  <si>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</si>
  <si>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</si>
  <si>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</si>
  <si>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</si>
  <si>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</si>
  <si>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</si>
  <si>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</si>
  <si>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</si>
  <si>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</si>
  <si>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</si>
  <si>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</si>
  <si>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</si>
  <si>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</si>
  <si>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</si>
  <si>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</si>
  <si>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</si>
  <si>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</si>
  <si>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</si>
  <si>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</si>
  <si>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</si>
  <si>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</si>
  <si>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</si>
  <si>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</si>
  <si>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</si>
  <si>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</si>
  <si>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</si>
  <si>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</si>
  <si>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</si>
  <si>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</si>
  <si>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</si>
  <si>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</si>
  <si>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</si>
  <si>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</si>
  <si>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</si>
  <si>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</si>
  <si>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</si>
  <si>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</si>
  <si>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</si>
  <si>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</si>
  <si>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</si>
  <si>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</si>
  <si>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</si>
  <si>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</si>
  <si>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</si>
  <si>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</si>
  <si>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</si>
  <si>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</si>
  <si>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</si>
  <si>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</si>
  <si>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</si>
  <si>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</si>
  <si>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</si>
  <si>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</si>
  <si>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</si>
  <si>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</si>
  <si>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</si>
  <si>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</si>
  <si>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</si>
  <si>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</si>
  <si>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</si>
  <si>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</si>
  <si>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</si>
  <si>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</si>
  <si>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</si>
  <si>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</si>
  <si>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</si>
  <si>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</si>
  <si>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</si>
  <si>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</si>
  <si>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</si>
  <si>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</si>
  <si>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</si>
  <si>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</si>
  <si>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</si>
  <si>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</si>
  <si>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</si>
  <si>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</si>
  <si>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</si>
  <si>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</si>
  <si>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</si>
  <si>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</si>
  <si>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</si>
  <si>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</si>
  <si>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</si>
  <si>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</si>
  <si>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</si>
  <si>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</si>
  <si>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</si>
  <si>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</si>
  <si>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</si>
  <si>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</si>
  <si>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</si>
  <si>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</si>
  <si>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</si>
  <si>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</si>
  <si>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</si>
  <si>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</si>
  <si>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</si>
  <si>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</si>
  <si>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</si>
  <si>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</si>
  <si>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</si>
  <si>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</si>
  <si>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</si>
  <si>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</si>
  <si>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</si>
  <si>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</si>
  <si>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</si>
  <si>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</si>
  <si>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</si>
  <si>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</si>
  <si>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</si>
  <si>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</si>
  <si>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</si>
  <si>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</si>
  <si>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</si>
  <si>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</si>
  <si>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</si>
  <si>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</si>
  <si>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</si>
  <si>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</si>
  <si>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</si>
  <si>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</si>
  <si>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</si>
  <si>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</si>
  <si>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</si>
  <si>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</si>
  <si>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</si>
  <si>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</si>
  <si>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</si>
  <si>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</si>
  <si>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</si>
  <si>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10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</si>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</sst>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328.55206053240545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45991.500486458332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45991.500486458332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45991.500486458332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45991.500486458332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45991.500486458332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45991.500486458332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45991.500486458332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45991.500486458332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45991.500486458332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45991.500486458332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45991.500486458332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45991.500486458332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45991.500486458332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45991.500486458332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45991.500486458332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45991.500486458332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45991.500486458332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45991.500486458332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45991.500486458332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45991.500486458332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45991.500486458332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45991.500486458332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45991.500486458332</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45991.500486458332</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45991.500486458332</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45991.500486458332</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45991.500486458332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45991.500486458332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45991.500486458332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45991.500486458332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45991.500486458332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45991.500486458332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45991.500486458332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45991.500486458332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45991.500486458332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45991.500486458332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45991.500486458332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45991.500486458332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45991.500486458332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45991.500486458332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45991.500486458332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45991.500486458332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45991.500486458332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45991.500486458332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45991.500486458332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45991.500486458332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45991.500486458332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45991.500486458332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45991.500486458332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45991.500486458332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45991.500486458332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45991.500486458332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45991.500486458332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45991.500486458332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45991.500486458332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45991.500486458332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45991.500486458332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45991.500486458332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45991.500486458332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45991.500486458332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45991.500486458332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45991.500486458332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45991.500486458332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45991.500486458332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45991.500486458332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45991.500486458332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45991.500486458332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45991.500486458332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45991.500486458332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45991.500486458332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45991.500486458332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45991.500486458332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45991.500486458332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45991.500486458332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45991.500486458332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45991.500486458332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45991.500486458332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45991.500486458332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45991.500486458332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45991.500486458332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45991.500486458332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45991.500486458332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45991.500486458332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45991.500486458332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45991.500486458332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45991.500486458332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45991.500486458332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45991.500486458332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45991.500486458332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45991.500486458332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45991.500486458332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45991.500486458332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45991.500486458332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45991.500486458332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45991.500486458332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45991.500486458332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45991.500486458332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45991.500486458332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45991.500486458332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45991.500486458332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45991.500486458332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45991.500486458332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45991.500486458332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45991.500486458332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45991.500486458332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45991.500486458332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45991.500486458332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45991.500486458332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45991.500486458332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45991.500486458332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45991.500486458332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45991.500486458332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45991.500486458332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45991.500486458332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45991.500486458332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45991.500486458332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45991.500486458332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45991.500486458332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45991.500486458332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45991.500486458332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45991.500486458332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45991.500486458332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45991.500486458332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45991.500486458332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45991.500486458332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45991.500486458332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45991.500486458332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45991.500486458332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45991.500486458332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45991.500486458332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45991.500486458332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45991.500486458332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45991.500486458332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45991.500486458332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45991.500486458332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45991.500486458332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45991.500486458332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45991.500486458332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45991.500486458332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45991.500486458332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45991.500486458332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45991.500486458332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45991.500486458332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45991.500486458332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45991.500486458332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45991.500486458332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45991.500486458332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45991.500486458332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45991.500486458332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45991.500486458332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45991.500486458332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45991.500486458332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45991.500486458332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45991.500486458332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45991.500486458332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45991.500486458332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45991.500486458332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45991.500486458332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45991.500486458332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45991.500486458332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45991.500486458332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45991.500486458332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45991.500486458332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45991.500486458332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45991.500486458332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45991.500486458332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45991.500486458332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45991.500486458332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45991.500486458332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45991.500486458332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45991.500486458332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45991.500486458332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45991.500486458332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45991.500486458332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45991.500486458332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45991.500486458332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45991.500486458332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45991.500486458332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45991.500486458332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45991.500486458332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45991.500486458332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45991.500486458332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45991.500486458332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45991.500486458332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45991.500486458332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45991.500486458332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45991.500486458332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45991.500486458332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45991.500486458332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45991.500486458332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45991.500486458332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45991.500486458332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45991.500486458332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45991.500486458332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45991.500486458332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45991.500486458332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45991.500486458332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45991.500486458332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45991.500486458332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45991.500486458332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45991.500486458332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45991.500486458332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45991.500486458332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45991.500486458332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45991.500486458332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45991.500486458332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45991.500486458332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45991.500486458332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45991.500486458332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45991.500486458332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45991.500486458332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45991.500486458332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45991.500486458332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45991.500486458332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45991.500486458332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45991.500486458332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45991.500486458332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45991.500486458332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45991.500486458332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45991.500486458332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45991.500486458332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45991.500486458332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45991.500486458332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45991.500486458332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45991.500486458332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45991.500486458332</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45991.500486458332</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45991.500486458332</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45991.500486458332</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45991.500486458332</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166.50064849537011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7.1130674768501194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45991.500486458332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45991.500486458332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45991.500486458332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45991.500486458332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45991.500486458332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45991.500486458332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45991.500486458332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45991.500486458332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45991.500486458332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45991.500486458332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45991.500486458332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45991.500486458332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45991.500486458332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45991.500486458332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45991.500486458332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45991.500486458332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45991.500486458332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45991.500486458332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45991.500486458332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45991.500486458332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45991.500486458332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45991.500486458332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45991.500486458332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45991.500486458332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45991.500486458332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45991.500486458332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45991.500486458332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45991.500486458332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45991.500486458332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45991.500486458332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45991.500486458332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45991.500486458332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45991.500486458332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45991.500486458332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45991.500486458332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45991.500486458332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45991.500486458332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45991.500486458332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45991.500486458332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45991.500486458332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45991.500486458332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45991.500486458332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45991.500486458332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45991.500486458332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45991.500486458332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45991.500486458332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45991.500486458332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45991.500486458332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45991.500486458332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45991.500486458332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45991.500486458332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45991.500486458332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45991.500486458332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45991.500486458332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45991.500486458332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45991.500486458332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45991.500486458332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45991.500486458332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45991.500486458332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45991.500486458332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45991.500486458332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45991.500486458332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45991.500486458332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45991.500486458332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45991.500486458332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45991.500486458332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45991.500486458332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45991.500486458332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45991.500486458332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3.2210995370405726E-2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45991.500486458332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45991.500486458332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45991.500486458332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45991.500486458332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45991.500486458332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45991.500486458332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45991.500486458332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45991.500486458332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45991.500486458332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45991.500486458332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45991.500486458332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45991.500486458332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45991.500486458332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45991.500486458332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45991.500486458332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45991.500486458332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45991.500486458332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45991.500486458332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45991.500486458332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45991.500486458332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45991.500486458332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45991.500486458332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45991.500486458332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45991.500486458332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45991.500486458332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45991.500486458332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45991.500486458332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45991.500486458332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45991.500486458332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45991.500486458332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45991.500486458332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45991.500486458332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45991.500486458332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45991.500486458332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45991.500486458332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45991.500486458332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45991.500486458332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45991.500486458332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45991.500486458332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45991.500486458332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45991.500486458332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45991.500486458332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45991.500486458332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45991.500486458332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45991.500486458332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45991.500486458332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45991.500486458332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45991.500486458332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45991.500486458332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45991.500486458332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45991.500486458332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45991.500486458332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45991.500486458332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45991.500486458332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45991.500486458332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45991.500486458332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45991.500486458332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45991.500486458332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45991.500486458332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45991.500486458332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45991.500486458332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45991.500486458332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45991.500486458332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45991.500486458332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45991.500486458332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45991.500486458332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45991.500486458332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45991.500486458332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45991.500486458332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45991.500486458332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45991.500486458332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45991.500486458332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45991.500486458332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45991.500486458332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45991.500486458332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45991.500486458332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45991.500486458332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45991.500486458332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45991.500486458332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45991.500486458332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45991.500486458332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45991.500486458332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45991.500486458332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45991.500486458332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45991.500486458332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45991.500486458332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45991.500486458332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45991.500486458332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45991.500486458332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45991.500486458332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45991.500486458332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45991.500486458332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45991.500486458332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45991.500486458332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45991.500486458332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45991.500486458332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45991.500486458332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45991.500486458332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45991.500486458332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45991.500486458332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45991.500486458332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45991.500486458332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45991.500486458332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45991.500486458332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45991.500486458332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45991.500486458332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45991.500486458332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45991.500486458332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45991.500486458332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45991.500486458332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45991.500486458332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45991.500486458332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45991.500486458332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45991.500486458332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45991.500486458332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45991.500486458332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45991.500486458332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45991.500486458332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45991.500486458332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45991.500486458332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45991.500486458332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45991.500486458332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45991.500486458332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45991.500486458332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45991.500486458332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45991.500486458332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45991.500486458332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45991.500486458332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45991.500486458332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45991.500486458332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45991.500486458332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45991.500486458332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45991.500486458332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45991.500486458332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45991.500486458332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45991.500486458332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45991.500486458332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45991.500486458332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45991.500486458332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45991.500486458332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45991.500486458332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45991.500486458332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45991.500486458332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45991.500486458332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45991.500486458332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45991.500486458332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45991.500486458332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45991.500486458332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45991.500486458332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45991.500486458332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45991.500486458332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45991.500486458332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45991.500486458332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45991.500486458332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45991.500486458332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45991.500486458332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45991.500486458332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45991.500486458332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45991.500486458332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45991.500486458332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45991.500486458332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45991.500486458332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45991.500486458332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45991.500486458332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45991.500486458332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45991.500486458332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45991.500486458332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45991.500486458332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45991.500486458332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45991.500486458332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45991.500486458332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45991.500486458332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45991.500486458332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45991.500486458332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45991.500486458332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45991.500486458332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45991.500486458332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45991.500486458332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45991.500486458332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45991.500486458332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45991.500486458332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45991.500486458332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45991.500486458332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45991.500486458332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45991.500486458332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45991.500486458332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45991.500486458332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45991.500486458332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45991.500486458332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45991.500486458332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45991.500486458332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45991.500486458332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45991.500486458332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45991.500486458332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45991.500486458332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45991.500486458332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45991.500486458332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45991.500486458332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45991.500486458332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45991.500486458332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45991.500486458332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45991.500486458332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45991.500486458332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45991.500486458332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45991.500486458332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45991.500486458332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45991.500486458332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45991.500486458332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45991.500486458332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45991.500486458332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45991.500486458332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45991.500486458332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45991.500486458332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45991.500486458332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45991.500486458332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45991.500486458332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45991.500486458332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45991.500486458332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45991.500486458332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45991.500486458332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45991.500486458332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45991.500486458332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45991.500486458332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45991.500486458332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45991.500486458332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45991.500486458332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45991.500486458332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45991.500486458332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45991.500486458332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45991.500486458332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45991.500486458332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45991.500486458332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45991.500486458332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45991.500486458332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45991.500486458332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45991.500486458332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45991.500486458332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45991.500486458332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45991.500486458332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45991.500486458332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45991.500486458332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45991.500486458332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45991.500486458332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45991.500486458332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45991.500486458332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45991.500486458332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45991.500486458332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45991.500486458332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45991.500486458332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45991.500486458332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45991.500486458332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45991.500486458332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45991.500486458332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45991.500486458332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45991.500486458332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45991.500486458332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45991.500486458332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45991.500486458332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45991.500486458332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45991.500486458332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45991.500486458332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45991.500486458332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45991.500486458332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45991.500486458332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45991.500486458332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45991.500486458332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45991.500486458332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45991.500486458332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45991.500486458332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45991.500486458332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45991.500486458332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45991.500486458332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45991.500486458332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45991.500486458332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45991.500486458332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45991.500486458332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45991.500486458332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45991.500486458332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45991.500486458332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45991.500486458332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45991.500486458332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45991.500486458332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45991.500486458332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45991.500486458332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45991.500486458332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45991.500486458332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45991.500486458332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45991.500486458332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45991.500486458332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45991.500486458332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45991.500486458332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45991.500486458332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45991.500486458332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45991.500486458332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45991.500486458332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45991.500486458332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45991.500486458332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45991.500486458332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45991.500486458332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45991.500486458332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45991.500486458332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45991.500486458332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45991.500486458332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45991.500486458332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45991.500486458332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45991.500486458332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45991.500486458332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45991.500486458332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45991.500486458332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45991.500486458332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45991.500486458332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45991.500486458332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45991.500486458332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45991.500486458332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45991.500486458332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45991.500486458332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45991.500486458332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45991.500486458332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45991.500486458332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45991.500486458332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45991.500486458332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45991.500486458332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45991.500486458332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45991.500486458332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45991.500486458332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45991.500486458332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45991.500486458332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45991.500486458332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45991.500486458332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45991.500486458332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45991.500486458332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45991.500486458332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45991.500486458332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45991.500486458332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45991.500486458332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45991.500486458332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45991.500486458332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45991.500486458332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45991.500486458332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45991.500486458332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45991.500486458332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45991.500486458332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45991.500486458332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45991.500486458332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45991.500486458332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45991.500486458332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45991.500486458332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45991.500486458332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45991.500486458332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45991.500486458332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45991.500486458332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45991.500486458332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45991.500486458332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45991.500486458332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45991.500486458332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45991.500486458332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45991.500486458332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45991.500486458332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45991.500486458332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45991.500486458332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45991.500486458332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45991.500486458332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45991.500486458332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45991.500486458332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45991.500486458332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45991.500486458332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45991.500486458332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45991.500486458332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45991.500486458332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45991.500486458332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45991.500486458332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45991.500486458332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45991.500486458332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45991.500486458332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45991.500486458332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45991.500486458332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45991.500486458332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45991.500486458332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45991.500486458332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45991.500486458332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45991.500486458332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45991.500486458332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45991.500486458332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45991.500486458332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45991.500486458332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45991.500486458332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45991.500486458332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45991.500486458332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45991.500486458332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45991.500486458332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45991.500486458332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45991.500486458332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45991.500486458332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45991.500486458332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45991.500486458332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45991.500486458332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45991.500486458332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45991.500486458332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45991.500486458332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45991.500486458332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45991.500486458332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45991.500486458332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45991.500486458332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45991.500486458332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45991.500486458332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45991.500486458332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45991.500486458332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45991.500486458332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45991.500486458332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45991.500486458332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45991.500486458332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45991.500486458332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45991.500486458332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45991.500486458332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45991.500486458332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45991.500486458332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45991.500486458332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45991.500486458332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45991.500486458332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45991.500486458332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45991.500486458332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45991.500486458332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45991.500486458332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45991.500486458332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45991.500486458332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45991.500486458332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45991.500486458332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45991.500486458332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45991.500486458332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45991.500486458332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45991.500486458332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45991.500486458332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45991.500486458332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45991.500486458332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45991.500486458332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45991.500486458332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45991.500486458332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45991.500486458332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45991.500486458332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45991.500486458332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45991.500486458332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45991.500486458332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45991.500486458332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45991.500486458332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45991.500486458332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45991.500486458332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45991.500486458332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45991.500486458332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45991.500486458332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45991.500486458332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45991.500486458332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45991.500486458332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45991.500486458332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45991.500486458332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45991.500486458332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45991.500486458332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45991.500486458332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45991.500486458332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45991.500486458332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45991.500486458332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45991.500486458332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45991.500486458332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45991.500486458332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45991.500486458332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45991.500486458332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45991.500486458332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45991.500486458332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45991.500486458332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45991.500486458332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45991.500486458332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45991.500486458332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45991.500486458332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45991.500486458332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45991.500486458332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45991.500486458332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45991.500486458332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45991.500486458332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45991.500486458332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45991.500486458332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45991.500486458332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45991.500486458332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45991.500486458332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45991.500486458332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45991.500486458332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45991.500486458332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45991.500486458332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45991.500486458332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45991.500486458332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45991.500486458332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45991.500486458332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45991.500486458332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45991.500486458332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45991.500486458332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45991.500486458332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45991.500486458332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45991.500486458332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45991.500486458332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45991.500486458332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45991.500486458332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45991.500486458332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45991.500486458332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45991.500486458332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45991.500486458332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45991.500486458332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45991.500486458332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45991.500486458332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45991.500486458332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45991.500486458332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45991.500486458332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45991.500486458332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45991.500486458332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45991.500486458332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45991.500486458332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45991.500486458332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45991.500486458332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45991.500486458332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45991.500486458332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45991.500486458332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45991.500486458332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45991.500486458332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45991.500486458332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45991.500486458332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45991.500486458332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45991.500486458332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45991.500486458332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45991.500486458332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45991.500486458332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45991.500486458332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45991.500486458332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45991.500486458332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45991.500486458332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45991.500486458332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45991.500486458332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45991.500486458332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45991.500486458332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45991.500486458332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45991.500486458332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45991.500486458332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45991.500486458332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45991.500486458332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45991.500486458332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45991.500486458332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45991.500486458332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45991.500486458332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45991.500486458332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45991.500486458332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45991.500486458332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45991.500486458332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45991.500486458332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45991.500486458332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45991.500486458332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45991.500486458332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45991.500486458332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45991.500486458332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45991.500486458332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45991.500486458332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45991.500486458332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45991.500486458332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45991.500486458332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45991.500486458332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45991.500486458332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45991.500486458332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45991.500486458332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45991.500486458332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45991.500486458332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45991.500486458332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45991.500486458332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45991.500486458332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45991.500486458332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45991.500486458332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45991.500486458332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45991.500486458332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45991.500486458332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45991.500486458332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45991.500486458332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45991.500486458332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45991.500486458332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45991.500486458332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45991.500486458332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45991.500486458332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45991.500486458332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45991.500486458332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45991.500486458332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45991.500486458332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45991.500486458332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45991.500486458332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45991.500486458332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45991.500486458332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45991.500486458332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45991.500486458332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45991.500486458332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45991.500486458332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45991.500486458332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45991.500486458332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45991.500486458332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45991.500486458332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45991.500486458332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45991.500486458332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45991.500486458332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45991.500486458332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45991.500486458332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45991.500486458332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45991.500486458332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45991.500486458332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45991.500486458332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45991.500486458332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45991.500486458332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45991.500486458332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45991.500486458332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45991.500486458332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45991.500486458332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45991.500486458332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45991.500486458332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45991.500486458332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45991.500486458332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45991.500486458332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45991.500486458332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45991.500486458332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45991.500486458332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45991.500486458332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45991.500486458332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45991.500486458332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45991.500486458332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45991.500486458332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45991.500486458332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45991.500486458332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45991.500486458332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45991.500486458332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45991.500486458332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45991.500486458332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45991.500486458332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45991.500486458332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45991.500486458332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45991.500486458332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45991.500486458332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45991.500486458332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45991.500486458332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45991.500486458332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45991.500486458332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45991.500486458332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45991.500486458332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45991.500486458332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45991.500486458332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45991.500486458332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45991.500486458332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45991.500486458332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45991.500486458332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45991.500486458332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45991.500486458332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45991.500486458332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45991.500486458332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45991.500486458332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45991.500486458332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45991.500486458332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45991.500486458332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45991.500486458332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45991.500486458332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45991.500486458332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45991.500486458332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45991.500486458332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45991.500486458332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45991.500486458332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45991.500486458332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45991.500486458332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45991.500486458332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45991.500486458332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45991.500486458332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45991.500486458332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45991.500486458332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45991.500486458332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45991.500486458332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45991.500486458332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45991.500486458332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45991.500486458332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45991.500486458332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45991.500486458332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45991.500486458332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45991.500486458332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45991.500486458332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45991.500486458332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45991.500486458332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45991.500486458332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45991.500486458332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45991.500486458332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45991.500486458332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45991.500486458332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45991.500486458332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45991.500486458332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45991.500486458332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45991.500486458332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45991.500486458332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45991.500486458332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45991.500486458332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45991.500486458332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45991.500486458332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45991.500486458332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45991.500486458332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45991.500486458332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45991.500486458332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45991.500486458332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45991.500486458332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45991.500486458332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45991.500486458332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45991.500486458332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45991.500486458332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45991.500486458332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45991.500486458332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45991.500486458332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45991.500486458332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45991.500486458332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45991.500486458332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45991.500486458332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45991.500486458332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45991.500486458332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45991.500486458332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45991.500486458332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45991.500486458332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45991.500486458332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45991.500486458332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45991.500486458332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45991.500486458332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45991.500486458332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45991.500486458332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45991.500486458332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45991.500486458332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45991.500486458332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45991.500486458332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45991.500486458332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45991.500486458332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45991.500486458332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45991.500486458332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45991.500486458332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45991.500486458332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45991.500486458332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45991.500486458332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45991.500486458332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45991.500486458332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45991.500486458332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45991.500486458332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45991.500486458332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45991.500486458332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45991.500486458332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45991.500486458332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45991.500486458332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45991.500486458332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45991.500486458332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45991.500486458332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45991.500486458332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45991.500486458332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45991.500486458332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45991.500486458332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45991.500486458332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45991.500486458332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45991.500486458332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45991.500486458332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45991.500486458332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45991.500486458332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45991.500486458332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45991.500486458332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45991.500486458332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45991.500486458332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45991.500486458332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45991.500486458332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45991.500486458332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45991.500486458332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45991.500486458332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45991.500486458332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45991.500486458332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45991.500486458332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45991.500486458332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45991.500486458332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45991.500486458332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45991.500486458332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45991.500486458332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45991.500486458332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45991.500486458332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45991.500486458332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45991.500486458332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45991.500486458332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45991.500486458332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45991.500486458332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45991.500486458332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45991.500486458332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45991.500486458332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45991.500486458332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45991.500486458332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45991.500486458332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45991.500486458332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45991.500486458332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45991.500486458332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45991.500486458332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45991.500486458332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45991.500486458332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45991.500486458332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45991.500486458332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45991.500486458332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45991.500486458332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45991.500486458332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45991.500486458332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45991.500486458332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45991.500486458332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45991.500486458332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45991.500486458332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45991.500486458332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45991.500486458332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45991.500486458332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45991.500486458332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45991.500486458332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45991.500486458332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45991.500486458332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45991.500486458332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45991.500486458332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45991.500486458332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45991.500486458332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45991.500486458332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45991.500486458332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45991.500486458332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45991.500486458332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45991.500486458332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45991.500486458332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45991.500486458332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45991.500486458332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45991.500486458332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45991.500486458332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45991.500486458332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45991.500486458332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45991.500486458332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45991.500486458332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45991.500486458332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45991.500486458332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45991.500486458332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45991.500486458332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45991.500486458332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45991.500486458332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45991.500486458332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45991.500486458332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45991.500486458332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45991.500486458332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45991.500486458332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45991.500486458332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45991.500486458332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45991.500486458332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45991.500486458332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45991.500486458332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45991.500486458332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45991.500486458332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45991.500486458332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45991.500486458332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45991.500486458332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45991.500486458332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45991.500486458332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45991.500486458332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45991.500486458332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45991.500486458332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45991.500486458332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45991.500486458332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45991.500486458332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45991.500486458332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45991.500486458332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45991.500486458332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45991.500486458332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45991.500486458332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45991.500486458332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45991.500486458332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45991.500486458332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45991.500486458332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45991.500486458332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45991.500486458332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45991.500486458332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45991.500486458332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45991.500486458332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45991.500486458332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45991.500486458332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45991.500486458332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45991.500486458332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45991.500486458332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45991.500486458332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45991.500486458332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45991.500486458332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45991.500486458332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45991.500486458332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45991.500486458332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45991.500486458332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45991.500486458332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45991.500486458332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45991.500486458332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45991.500486458332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45991.500486458332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45991.500486458332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45991.500486458332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45991.500486458332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45991.500486458332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45991.500486458332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45991.500486458332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45991.500486458332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45991.500486458332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45991.500486458332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45991.500486458332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45991.500486458332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45991.500486458332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45991.500486458332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45991.500486458332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45991.500486458332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45991.500486458332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45991.500486458332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45991.500486458332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45991.500486458332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45991.500486458332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45991.500486458332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45991.500486458332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45991.500486458332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45991.500486458332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45991.500486458332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45991.500486458332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45991.500486458332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45991.500486458332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45991.500486458332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45991.500486458332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45991.500486458332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45991.500486458332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45991.500486458332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45991.500486458332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45991.500486458332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45991.500486458332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45991.500486458332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45991.500486458332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45991.500486458332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45991.500486458332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45991.500486458332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45991.500486458332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45991.500486458332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45991.500486458332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45991.500486458332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45991.500486458332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45991.500486458332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45991.500486458332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45991.500486458332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45991.500486458332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45991.500486458332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45991.500486458332</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288.01976886573539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6" ca="1" si="0">IFERROR(NOW()-F3,"")</f>
        <v>45991.500486458332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45991.500486458332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45991.500486458332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45991.500486458332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45991.500486458332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45991.500486458332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45991.500486458332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45991.500486458332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45991.500486458332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45991.500486458332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45991.500486458332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45991.500486458332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45991.500486458332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45991.500486458332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45991.500486458332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45991.500486458332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45991.500486458332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45991.500486458332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45991.500486458332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45991.500486458332</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45991.500486458332</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45991.500486458332</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45991.500486458332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45991.500486458332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45991.500486458332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45991.500486458332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45991.500486458332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45991.500486458332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45991.500486458332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45991.500486458332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45991.500486458332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45991.500486458332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45991.500486458332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45991.500486458332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45991.500486458332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45991.500486458332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45991.500486458332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45991.500486458332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45991.500486458332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45991.500486458332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45991.500486458332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45991.500486458332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45991.500486458332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45991.500486458332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45991.500486458332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45991.500486458332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45991.500486458332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45991.500486458332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45991.500486458332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45991.500486458332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45991.500486458332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45991.500486458332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45991.500486458332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45991.500486458332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45991.500486458332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45991.500486458332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45991.500486458332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45991.500486458332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45991.500486458332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45991.500486458332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45991.500486458332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45991.500486458332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45991.500486458332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45991.500486458332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45991.500486458332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45991.500486458332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45991.500486458332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45991.500486458332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45991.500486458332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45991.500486458332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45991.500486458332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45991.500486458332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45991.500486458332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45991.500486458332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45991.500486458332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45991.500486458332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45991.500486458332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45991.500486458332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45991.500486458332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45991.500486458332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45991.500486458332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45991.500486458332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45991.500486458332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45991.500486458332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45991.500486458332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45991.500486458332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45991.500486458332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45991.500486458332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45991.500486458332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45991.500486458332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45991.500486458332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45991.500486458332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45991.500486458332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45991.500486458332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45991.500486458332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45991.500486458332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45991.500486458332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45991.500486458332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45991.500486458332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45991.500486458332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45991.500486458332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45991.500486458332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45991.500486458332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45991.500486458332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45991.500486458332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45991.500486458332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45991.500486458332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45991.500486458332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45991.500486458332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45991.500486458332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45991.500486458332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45991.500486458332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45991.500486458332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45991.500486458332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45991.500486458332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45991.500486458332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45991.500486458332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45991.500486458332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45991.500486458332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45991.500486458332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45991.500486458332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45991.500486458332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45991.500486458332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45991.500486458332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45991.500486458332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45991.500486458332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45991.500486458332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45991.500486458332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45991.500486458332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45991.500486458332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45991.500486458332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45991.500486458332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45991.500486458332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45991.500486458332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45991.500486458332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45991.500486458332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45991.500486458332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45991.500486458332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45991.500486458332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45991.500486458332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45991.500486458332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45991.500486458332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45991.500486458332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45991.500486458332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45991.500486458332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45991.500486458332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45991.500486458332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45991.500486458332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45991.500486458332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45991.500486458332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45991.500486458332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45991.500486458332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45991.500486458332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45991.500486458332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45991.500486458332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45991.500486458332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45991.500486458332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45991.500486458332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45991.500486458332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45991.500486458332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45991.500486458332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45991.500486458332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45991.500486458332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45991.500486458332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45991.500486458332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45991.500486458332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45991.500486458332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45991.500486458332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45991.500486458332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45991.500486458332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45991.500486458332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45991.500486458332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45991.500486458332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45991.500486458332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45991.500486458332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45991.500486458332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45991.500486458332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45991.500486458332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45991.500486458332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45991.500486458332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45991.500486458332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45991.500486458332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45991.500486458332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45991.500486458332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45991.500486458332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45991.500486458332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45991.500486458332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45991.500486458332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45991.500486458332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45991.500486458332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45991.500486458332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45991.500486458332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45991.500486458332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45991.500486458332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45991.500486458332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45991.500486458332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45991.500486458332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45991.500486458332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45991.500486458332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45991.500486458332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45991.500486458332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45991.500486458332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45991.500486458332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45991.500486458332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45991.500486458332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45991.500486458332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45991.500486458332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45991.500486458332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45991.500486458332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45991.500486458332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45991.500486458332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45991.500486458332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45991.500486458332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45991.500486458332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45991.500486458332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45991.500486458332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45991.500486458332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45991.500486458332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45991.500486458332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45991.500486458332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45991.500486458332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45991.500486458332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45991.500486458332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45991.500486458332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45991.500486458332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45991.500486458332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45991.500486458332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45991.500486458332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45991.500486458332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45991.500486458332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45991.500486458332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45991.500486458332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45991.500486458332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45991.500486458332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45991.500486458332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45991.500486458332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45991.500486458332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45991.500486458332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45991.500486458332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45991.500486458332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45991.500486458332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45991.500486458332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45991.500486458332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45991.500486458332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45991.500486458332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45991.500486458332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45991.500486458332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45991.500486458332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45991.500486458332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45991.500486458332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45991.500486458332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45991.500486458332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45991.500486458332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45991.500486458332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45991.500486458332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45991.500486458332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45991.500486458332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45991.500486458332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45991.500486458332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45991.500486458332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45991.500486458332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45991.500486458332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45991.500486458332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45991.500486458332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45991.500486458332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45991.500486458332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45991.500486458332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45991.500486458332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45991.500486458332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45991.500486458332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45991.500486458332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45991.500486458332</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99.668426273143268</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65.311609143514943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42.839375347219175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10.127187847218011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0.52057905092078727</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33534</v>
      </c>
      <c r="E7" s="37" t="s">
        <v>39106</v>
      </c>
      <c r="F7" s="38">
        <v>45991.455370370371</v>
      </c>
      <c r="G7" s="135">
        <f ca="1">IFERROR(NOW()-F7,"")</f>
        <v>4.5116087960195728E-2</v>
      </c>
      <c r="H7" s="38">
        <v>45991.449444444443</v>
      </c>
      <c r="I7" s="37" t="str">
        <f>IFERROR(VLOOKUP(D7,DB!A:F,6,0),"")</f>
        <v>SCECO</v>
      </c>
      <c r="J7" s="37" t="str">
        <f>IFERROR(VLOOKUP(D7,DB!A:G,7,0),"")</f>
        <v>In progress</v>
      </c>
      <c r="K7" s="37" t="s">
        <v>39207</v>
      </c>
      <c r="L7" s="37" t="str">
        <f>IFERROR(VLOOKUP(D7,DB!A:I,9,0),"")</f>
        <v>Latis</v>
      </c>
    </row>
    <row r="8" spans="1:13">
      <c r="A8" s="37"/>
      <c r="B8" s="37" t="str">
        <f>IFERROR(VLOOKUP(D8,DB!A:K,11,0),"")</f>
        <v/>
      </c>
      <c r="C8" s="37"/>
      <c r="D8" s="106"/>
      <c r="E8" s="37"/>
      <c r="F8" s="38"/>
      <c r="G8" s="135">
        <f ca="1">IFERROR(NOW()-F8,"")</f>
        <v>45991.500486458332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45991.500486458332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45991.500486458332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45991.500486458332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45991.500486458332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45991.500486458332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45991.500486458332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45991.500486458332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45991.500486458332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45991.500486458332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45991.500486458332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45991.500486458332</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35">
        <f t="shared" ref="G20:G28" ca="1" si="2">IFERROR(NOW()-F20,"")</f>
        <v>45991.500486458332</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45991.500486458332</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45991.500486458332</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45991.500486458332</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45991.500486458332</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45991.500486458332</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45991.500486458332</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45991.500486458332</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45991.500486458332</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ref="G29:G60" ca="1" si="3">IFERROR(NOW()-F29,"")</f>
        <v>45991.500486458332</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3"/>
        <v>45991.500486458332</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3"/>
        <v>45991.500486458332</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3"/>
        <v>45991.500486458332</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3"/>
        <v>45991.500486458332</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3"/>
        <v>45991.500486458332</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3"/>
        <v>45991.500486458332</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3"/>
        <v>45991.500486458332</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3"/>
        <v>45991.500486458332</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3"/>
        <v>45991.500486458332</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3"/>
        <v>45991.500486458332</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3"/>
        <v>45991.500486458332</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3"/>
        <v>45991.500486458332</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3"/>
        <v>45991.500486458332</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3"/>
        <v>45991.500486458332</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3"/>
        <v>45991.500486458332</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3"/>
        <v>45991.500486458332</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3"/>
        <v>45991.500486458332</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3"/>
        <v>45991.500486458332</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3"/>
        <v>45991.500486458332</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3"/>
        <v>45991.500486458332</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3"/>
        <v>45991.500486458332</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45991.500486458332</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45991.500486458332</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45991.500486458332</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45991.500486458332</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45991.500486458332</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45991.500486458332</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45991.500486458332</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45991.500486458332</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45991.500486458332</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45991.500486458332</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ref="G61:G92" ca="1" si="4">IFERROR(NOW()-F61,"")</f>
        <v>45991.500486458332</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4"/>
        <v>45991.500486458332</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4"/>
        <v>45991.500486458332</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4"/>
        <v>45991.500486458332</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4"/>
        <v>45991.500486458332</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4"/>
        <v>45991.500486458332</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4"/>
        <v>45991.500486458332</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4"/>
        <v>45991.500486458332</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4"/>
        <v>45991.500486458332</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4"/>
        <v>45991.500486458332</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4"/>
        <v>45991.500486458332</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4"/>
        <v>45991.500486458332</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4"/>
        <v>45991.500486458332</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4"/>
        <v>45991.500486458332</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4"/>
        <v>45991.500486458332</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4"/>
        <v>45991.500486458332</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4"/>
        <v>45991.500486458332</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4"/>
        <v>45991.500486458332</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4"/>
        <v>45991.500486458332</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4"/>
        <v>45991.500486458332</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t="shared" ca="1" si="4"/>
        <v>45991.500486458332</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45991.500486458332</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8"/>
      <c r="E3" s="106"/>
      <c r="F3" s="121"/>
      <c r="G3" s="72">
        <f ca="1">IFERROR(NOW()-F3,"-")</f>
        <v>45991.500486458332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45991.500486458332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45991.500486458332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45991.500486458332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45991.500486458332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45991.500486458332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45991.500486458332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45991.500486458332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45991.500486458332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45991.500486458332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45991.500486458332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45991.500486458332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45991.500486458332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45991.500486458332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45991.500486458332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45991.500486458332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45991.500486458332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45991.500486458332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45991.500486458332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45991.500486458332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45991.500486458332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45991.500486458332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45991.500486458332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45991.500486458332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45991.500486458332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45991.500486458332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45991.500486458332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45991.500486458332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45991.500486458332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45991.500486458332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45991.500486458332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45991.500486458332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45991.500486458332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45991.500486458332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45991.500486458332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45991.500486458332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45991.500486458332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45991.500486458332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45991.500486458332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45991.500486458332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45991.500486458332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45991.500486458332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45991.500486458332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45991.500486458332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45991.500486458332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45991.500486458332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45991.500486458332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45991.500486458332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45991.500486458332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45991.500486458332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45991.500486458332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45991.500486458332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45991.500486458332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45991.500486458332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45991.500486458332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45991.500486458332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45991.500486458332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45991.500486458332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45991.500486458332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45991.500486458332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45991.500486458332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45991.500486458332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45991.500486458332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45991.500486458332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45991.500486458332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45991.500486458332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45991.500486458332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45991.500486458332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45991.500486458332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45991.500486458332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45991.500486458332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45991.500486458332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45991.500486458332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45991.500486458332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45991.500486458332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45991.500486458332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45991.500486458332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45991.500486458332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45991.500486458332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45991.500486458332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45991.500486458332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45991.500486458332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45991.500486458332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45991.500486458332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45991.500486458332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45991.500486458332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45991.500486458332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45991.500486458332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45991.500486458332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45991.500486458332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45991.500486458332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45991.500486458332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45991.500486458332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45991.500486458332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45991.500486458332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45991.500486458332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45991.500486458332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45991.500486458332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45991.500486458332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45991.500486458332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45991.500486458332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45991.500486458332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45991.500486458332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45991.500486458332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45991.500486458332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45991.500486458332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45991.500486458332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45991.500486458332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45991.500486458332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45991.500486458332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45991.500486458332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45991.500486458332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45991.500486458332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45991.500486458332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45991.500486458332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45991.500486458332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45991.500486458332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45991.500486458332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45991.500486458332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45991.500486458332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45991.500486458332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45991.500486458332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45991.500486458332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45991.500486458332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45991.500486458332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45991.500486458332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45991.500486458332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45991.500486458332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45991.500486458332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45991.500486458332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45991.500486458332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45991.500486458332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45991.500486458332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45991.500486458332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45991.500486458332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45991.500486458332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45991.500486458332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45991.500486458332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45991.500486458332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45991.500486458332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45991.500486458332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45991.500486458332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45991.500486458332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45991.500486458332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45991.500486458332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45991.500486458332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45991.500486458332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45991.500486458332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45991.500486458332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45991.500486458332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45991.500486458332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45991.500486458332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45991.500486458332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45991.500486458332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45991.500486458332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45991.500486458332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45991.500486458332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45991.500486458332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45991.500486458332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45991.500486458332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45991.500486458332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45991.500486458332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45991.500486458332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45991.500486458332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45991.500486458332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45991.500486458332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45991.500486458332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45991.500486458332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45991.500486458332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45991.500486458332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45991.500486458332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45991.500486458332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45991.500486458332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45991.500486458332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45991.500486458332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45991.500486458332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45991.500486458332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45991.500486458332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45991.500486458332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45991.500486458332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45991.500486458332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45991.500486458332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45991.500486458332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45991.500486458332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45991.500486458332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45991.500486458332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45991.500486458332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45991.500486458332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45991.500486458332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45991.500486458332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45991.500486458332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45991.500486458332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45991.500486458332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45991.500486458332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45991.500486458332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45991.500486458332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45991.500486458332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45991.500486458332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45991.500486458332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45991.500486458332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45991.500486458332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45991.500486458332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45991.500486458332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45991.500486458332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45991.500486458332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45991.500486458332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45991.500486458332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45991.500486458332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45991.500486458332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45991.500486458332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45991.500486458332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45991.500486458332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45991.500486458332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45991.500486458332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45991.500486458332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45991.500486458332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45991.500486458332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45991.500486458332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45991.500486458332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45991.500486458332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45991.500486458332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45991.500486458332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45991.500486458332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45991.500486458332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45991.500486458332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45991.500486458332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45991.500486458332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45991.500486458332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45991.500486458332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45991.500486458332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45991.500486458332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45991.500486458332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45991.500486458332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45991.500486458332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45991.500486458332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45991.500486458332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45991.500486458332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45991.500486458332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45991.500486458332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45991.500486458332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45991.500486458332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45991.500486458332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45991.500486458332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45991.500486458332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45991.500486458332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45991.500486458332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45991.500486458332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45991.500486458332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45991.500486458332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45991.500486458332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45991.500486458332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45991.500486458332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45991.500486458332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45991.500486458332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45991.500486458332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45991.500486458332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45991.500486458332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45991.500486458332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45991.500486458332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45991.500486458332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45991.500486458332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45991.500486458332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45991.500486458332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45991.500486458332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45991.500486458332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45991.500486458332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45991.500486458332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45991.500486458332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45991.500486458332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45991.500486458332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45991.500486458332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45991.500486458332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45991.500486458332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45991.500486458332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45991.500486458332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45991.500486458332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45991.500486458332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45991.500486458332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45991.500486458332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45991.500486458332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45991.500486458332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45991.500486458332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45991.500486458332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45991.500486458332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45991.500486458332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45991.500486458332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45991.500486458332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45991.500486458332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45991.500486458332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45991.500486458332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45991.500486458332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45991.500486458332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45991.500486458332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45991.500486458332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45991.500486458332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45991.500486458332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45991.500486458332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45991.500486458332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45991.500486458332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45991.500486458332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45991.500486458332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45991.500486458332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45991.500486458332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45991.500486458332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45991.500486458332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45991.500486458332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45991.500486458332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45991.500486458332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45991.500486458332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45991.500486458332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45991.500486458332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45991.500486458332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45991.500486458332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45991.500486458332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45991.500486458332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45991.500486458332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45991.500486458332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45991.500486458332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45991.500486458332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45991.500486458332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45991.500486458332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45991.500486458332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45991.500486458332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45991.500486458332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45991.500486458332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45991.500486458332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45991.500486458332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45991.500486458332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45991.500486458332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45991.500486458332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45991.500486458332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45991.500486458332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45991.500486458332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45991.500486458332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45991.500486458332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45991.500486458332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45991.500486458332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45991.500486458332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45991.500486458332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45991.500486458332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45991.500486458332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45991.500486458332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45991.500486458332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45991.500486458332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45991.500486458332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45991.500486458332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45991.500486458332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45991.500486458332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45991.500486458332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45991.500486458332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45991.500486458332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45991.500486458332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45991.500486458332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45991.500486458332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45991.500486458332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45991.500486458332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45991.500486458332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45991.500486458332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45991.500486458332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45991.500486458332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45991.500486458332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45991.500486458332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45991.500486458332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45991.500486458332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45991.500486458332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45991.500486458332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45991.500486458332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45991.500486458332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45991.500486458332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45991.500486458332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45991.500486458332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45991.500486458332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45991.500486458332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45991.500486458332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45991.500486458332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45991.500486458332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45991.500486458332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45991.500486458332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45991.500486458332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45991.500486458332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45991.500486458332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45991.500486458332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45991.500486458332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45991.500486458332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45991.500486458332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45991.500486458332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45991.500486458332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45991.500486458332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45991.500486458332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45991.500486458332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45991.500486458332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45991.500486458332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45991.500486458332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45991.500486458332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45991.500486458332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45991.500486458332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45991.500486458332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45991.500486458332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45991.500486458332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45991.500486458332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45991.500486458332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45991.500486458332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45991.500486458332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45991.500486458332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45991.500486458332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45991.500486458332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45991.500486458332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45991.500486458332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45991.500486458332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45991.500486458332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45991.500486458332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45991.500486458332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45991.500486458332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45991.500486458332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45991.500486458332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45991.500486458332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45991.500486458332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45991.500486458332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45991.500486458332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45991.500486458332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45991.500486458332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45991.500486458332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45991.500486458332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45991.500486458332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45991.500486458332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45991.500486458332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45991.500486458332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45991.500486458332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45991.500486458332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45991.500486458332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45991.500486458332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45991.500486458332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45991.500486458332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45991.500486458332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45991.500486458332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45991.500486458332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45991.500486458332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45991.500486458332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45991.500486458332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45991.500486458332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45991.500486458332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45991.500486458332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45991.500486458332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45991.500486458332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45991.500486458332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45991.500486458332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45991.500486458332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45991.500486458332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45991.500486458332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45991.500486458332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45991.500486458332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45991.500486458332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45991.500486458332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45991.500486458332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45991.500486458332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45991.500486458332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45991.500486458332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45991.500486458332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45991.500486458332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45991.500486458332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45991.500486458332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45991.500486458332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45991.500486458332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45991.500486458332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45991.500486458332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45991.500486458332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45991.500486458332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45991.500486458332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45991.500486458332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45991.500486458332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45991.500486458332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45991.500486458332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45991.500486458332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45991.500486458332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45991.500486458332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45991.500486458332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45991.500486458332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45991.500486458332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45991.500486458332</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45991.500486458332</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45991.500486458332</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45991.500486458332</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45991.500486458332</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