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33" documentId="120_S{2AC9BD13-BADA-5192-A53E-5A8FF88502F6}" xr6:coauthVersionLast="47" xr6:coauthVersionMax="47" xr10:uidLastSave="{25C01165-03CC-48D5-BE40-8522553AAD3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<sst xmlns="http://schemas.openxmlformats.org/spreadsheetml/2006/main" count="180279" uniqueCount="39123">
  <si>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</si>
  <si>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</si>
  <si>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</si>
  <si>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</si>
  <si>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</si>
  <si>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</si>
  <si>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</si>
  <si>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</si>
  <si>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</si>
  <si>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</si>
  <si>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</si>
  <si>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</si>
  <si>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</si>
  <si>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</si>
  <si>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</si>
  <si>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</si>
  <si>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</si>
  <si>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</si>
  <si>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</si>
  <si>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</si>
  <si>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</si>
  <si>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</si>
  <si>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</si>
  <si>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</si>
  <si>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</si>
  <si>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</si>
  <si>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</si>
  <si>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</si>
  <si>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</si>
  <si>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</si>
  <si>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</si>
  <si>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</si>
  <si>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</si>
  <si>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</si>
  <si>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</si>
  <si>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</si>
  <si>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</si>
  <si>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</si>
  <si>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</si>
  <si>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</si>
  <si>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</si>
  <si>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</si>
  <si>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</si>
  <si>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</si>
  <si>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</si>
  <si>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</si>
  <si>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</si>
  <si>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</si>
  <si>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</si>
  <si>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</si>
  <si>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</si>
  <si>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</si>
  <si>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</si>
  <si>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</si>
  <si>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</si>
  <si>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</si>
  <si>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</si>
  <si>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</si>
  <si>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</si>
  <si>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</si>
  <si>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</si>
  <si>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</si>
  <si>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</si>
  <si>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</si>
  <si>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</si>
  <si>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</si>
  <si>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</si>
  <si>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</si>
  <si>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</si>
  <si>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</si>
  <si>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</si>
  <si>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</si>
  <si>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</si>
  <si>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</si>
  <si>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</si>
  <si>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</si>
  <si>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</si>
  <si>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</si>
  <si>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</si>
  <si>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</si>
  <si>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</si>
  <si>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</si>
  <si>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</si>
  <si>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</si>
  <si>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</si>
  <si>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</si>
  <si>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</si>
  <si>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</si>
  <si>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</si>
  <si>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</si>
  <si>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</si>
  <si>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</si>
  <si>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</si>
  <si>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</si>
  <si>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</si>
  <si>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</si>
  <si>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</si>
  <si>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</si>
  <si>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</si>
  <si>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</si>
  <si>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</si>
  <si>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</si>
  <si>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</si>
  <si>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</si>
  <si>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</si>
  <si>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</si>
  <si>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</si>
  <si>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</si>
  <si>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</si>
  <si>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</si>
  <si>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</si>
  <si>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</si>
  <si>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</si>
  <si>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</si>
  <si>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</si>
  <si>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</si>
  <si>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</si>
  <si>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</si>
  <si>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</si>
  <si>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</si>
  <si>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</si>
  <si>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</si>
  <si>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</si>
  <si>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</si>
  <si>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</si>
  <si>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</si>
  <si>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</si>
  <si>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</si>
  <si>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</si>
  <si>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</si>
  <si>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</si>
  <si>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</si>
  <si>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</si>
  <si>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</si>
  <si>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</si>
  <si>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</si>
  <si>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</si>
  <si>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</si>
  <si>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</si>
  <si>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</si>
  <si>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</si>
  <si>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</si>
  <si>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</si>
  <si>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</si>
  <si>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</si>
  <si>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</si>
  <si>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</si>
  <si>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</si>
  <si>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</si>
  <si>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</si>
  <si>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</si>
  <si>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</si>
  <si>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</si>
  <si>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</si>
  <si>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</si>
  <si>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</si>
  <si>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</si>
  <si>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</si>
  <si>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</si>
  <si>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</si>
  <si>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</si>
  <si>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</si>
  <si>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</si>
  <si>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</si>
  <si>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</si>
  <si>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</si>
  <si>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</si>
  <si>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</si>
  <si>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</si>
  <si>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</si>
  <si>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</si>
  <si>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</si>
  <si>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</si>
  <si>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</si>
  <si>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</si>
  <si>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</si>
  <si>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</si>
  <si>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</si>
  <si>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</si>
  <si>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</si>
  <si>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</si>
  <si>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</si>
  <si>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</si>
  <si>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</si>
  <si>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</si>
  <si>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</si>
  <si>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</si>
  <si>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</si>
  <si>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</si>
  <si>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</si>
  <si>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</si>
  <si>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</si>
  <si>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</si>
  <si>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</si>
  <si>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</si>
  <si>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</si>
  <si>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</si>
  <si>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</si>
  <si>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</si>
  <si>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</si>
  <si>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</si>
  <si>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</si>
  <si>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</si>
  <si>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</si>
  <si>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</si>
  <si>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</si>
  <si>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</si>
  <si>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</si>
  <si>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</si>
  <si>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</si>
  <si>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</si>
  <si>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</si>
  <si>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</si>
  <si>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</si>
  <si>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</si>
  <si>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</si>
  <si>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</si>
  <si>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</si>
  <si>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</si>
  <si>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</si>
  <si>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</si>
  <si>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</si>
  <si>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</si>
  <si>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</si>
  <si>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</si>
  <si>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</si>
  <si>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</si>
  <si>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</si>
  <si>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</si>
  <si>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</si>
  <si>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</si>
  <si>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</si>
  <si>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</si>
  <si>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</si>
  <si>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</si>
  <si>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</si>
  <si>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</si>
  <si>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</si>
  <si>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</si>
  <si>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</si>
  <si>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</si>
  <si>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</si>
  <si>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</si>
  <si>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</si>
  <si>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</si>
  <si>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</si>
  <si>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</si>
  <si>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</si>
  <si>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</si>
  <si>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</si>
  <si>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</si>
  <si>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</si>
  <si>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</si>
  <si>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</si>
  <si>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</si>
  <si>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</si>
  <si>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</si>
  <si>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</si>
  <si>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</si>
  <si>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</si>
  <si>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</si>
  <si>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</si>
  <si>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</si>
  <si>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</si>
  <si>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</si>
  <si>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</si>
  <si>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</si>
  <si>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</si>
  <si>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</si>
  <si>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</si>
  <si>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</si>
  <si>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</si>
  <si>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</si>
  <si>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</si>
  <si>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</si>
  <si>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</si>
  <si>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</si>
  <si>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</si>
  <si>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</si>
  <si>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</si>
  <si>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</si>
  <si>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</si>
  <si>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</si>
  <si>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</si>
  <si>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</si>
  <si>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</si>
  <si>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</si>
  <si>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</si>
  <si>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</si>
  <si>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</si>
  <si>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</si>
  <si>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</si>
  <si>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</si>
  <si>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</si>
  <si>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</si>
  <si>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</si>
  <si>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</si>
  <si>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</si>
  <si>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</si>
  <si>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</si>
  <si>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</si>
  <si>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</si>
  <si>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</si>
  <si>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</si>
  <si>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</si>
  <si>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</si>
  <si>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</si>
  <si>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</si>
  <si>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</si>
  <si>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</si>
  <si>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</si>
  <si>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</si>
  <si>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</si>
  <si>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</si>
  <si>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</si>
  <si>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</si>
  <si>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</si>
  <si>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</si>
  <si>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</si>
  <si>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</si>
  <si>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</si>
  <si>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</si>
  <si>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</si>
  <si>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</si>
  <si>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</si>
  <si>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</si>
  <si>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</si>
  <si>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</si>
  <si>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</si>
  <si>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</si>
  <si>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</si>
  <si>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</si>
  <si>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</si>
  <si>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</si>
  <si>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</si>
  <si>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</si>
  <si>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</si>
  <si>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</si>
  <si>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</si>
  <si>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</si>
  <si>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</si>
  <si>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</si>
  <si>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</si>
  <si>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</si>
  <si>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</si>
  <si>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</si>
  <si>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</si>
  <si>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</si>
  <si>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</si>
  <si>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</si>
  <si>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</si>
  <si>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</si>
  <si>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</si>
  <si>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</si>
  <si>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</si>
  <si>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</si>
  <si>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</si>
  <si>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</si>
  <si>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</si>
  <si>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</si>
  <si>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</si>
  <si>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</si>
  <si>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</si>
  <si>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</si>
  <si>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</si>
  <si>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</si>
  <si>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</si>
  <si>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</si>
  <si>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</si>
  <si>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</si>
  <si>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</si>
  <si>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</si>
  <si>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</si>
  <si>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</si>
  <si>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</si>
  <si>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</si>
  <si>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</si>
  <si>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</si>
  <si>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</si>
  <si>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</si>
  <si>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</si>
  <si>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</si>
  <si>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</si>
  <si>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</si>
  <si>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</si>
  <si>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</si>
  <si>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</si>
  <si>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</si>
  <si>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</si>
  <si>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</si>
  <si>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</si>
  <si>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</si>
  <si>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</si>
  <si>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</si>
  <si>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</si>
  <si>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</si>
  <si>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</si>
  <si>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</si>
  <si>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</si>
  <si>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</si>
  <si>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</si>
  <si>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</si>
  <si>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</si>
  <si>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</si>
  <si>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</si>
  <si>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</si>
  <si>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</si>
  <si>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</si>
  <si>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</si>
  <si>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</si>
  <si>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</si>
  <si>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</si>
  <si>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</si>
  <si>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</si>
  <si>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</si>
  <si>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</si>
  <si>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</si>
  <si>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</si>
  <si>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</si>
  <si>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</si>
  <si>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</si>
  <si>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</si>
  <si>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</si>
  <si>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</si>
  <si>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</si>
  <si>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</si>
  <si>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</si>
  <si>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</si>
  <si>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</si>
  <si>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</si>
  <si>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</si>
  <si>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</si>
  <si>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</si>
  <si>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</si>
  <si>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</si>
  <si>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</si>
  <si>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</si>
  <si>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</si>
  <si>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</si>
  <si>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</si>
  <si>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</si>
  <si>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</si>
  <si>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</si>
  <si>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</si>
  <si>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</si>
  <si>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</si>
  <si>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</si>
  <si>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</si>
  <si>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</si>
  <si>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</si>
  <si>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</si>
  <si>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</si>
  <si>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</si>
  <si>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</si>
  <si>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</si>
  <si>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</si>
  <si>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</si>
  <si>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</si>
  <si>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</si>
  <si>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</si>
  <si>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</si>
  <si>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</si>
  <si>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</si>
  <si>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</si>
  <si>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</si>
  <si>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</si>
  <si>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</si>
  <si>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</si>
  <si>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</si>
  <si>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</si>
  <si>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</si>
  <si>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</si>
  <si>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</si>
  <si>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</si>
  <si>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</si>
  <si>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</si>
  <si>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</si>
  <si>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</si>
  <si>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</si>
  <si>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</si>
  <si>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</si>
  <si>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</si>
  <si>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</si>
  <si>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</si>
  <si>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</si>
  <si>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</si>
  <si>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</si>
  <si>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</si>
  <si>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</si>
  <si>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</si>
  <si>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</si>
  <si>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</si>
  <si>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</si>
  <si>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</si>
  <si>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</si>
  <si>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</si>
  <si>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</si>
  <si>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</si>
  <si>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</si>
  <si>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</si>
  <si>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</si>
  <si>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</si>
  <si>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</si>
  <si>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</si>
  <si>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</si>
  <si>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</si>
  <si>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</si>
  <si>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</si>
  <si>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</si>
  <si>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</si>
  <si>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</si>
  <si>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</si>
  <si>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</si>
  <si>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</si>
  <si>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</si>
  <si>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</si>
  <si>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</si>
  <si>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</si>
  <si>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</si>
  <si>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</si>
  <si>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</si>
  <si>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</si>
  <si>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</si>
  <si>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</si>
  <si>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</si>
  <si>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</si>
  <si>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</si>
  <si>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</si>
  <si>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</si>
  <si>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</si>
  <si>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</si>
  <si>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</si>
  <si>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</si>
  <si>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</si>
  <si>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</si>
  <si>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</si>
  <si>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</si>
  <si>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</si>
  <si>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</si>
  <si>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</si>
  <si>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</si>
  <si>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</si>
  <si>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</si>
  <si>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</si>
  <si>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</si>
  <si>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</si>
  <si>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</si>
  <si>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</si>
  <si>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</si>
  <si>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</si>
  <si>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</si>
  <si>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</si>
  <si>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</si>
  <si>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</si>
  <si>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</si>
  <si>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</si>
  <si>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</si>
  <si>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</si>
  <si>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</si>
  <si>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</si>
  <si>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</si>
  <si>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</si>
  <si>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</si>
  <si>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</si>
  <si>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</si>
  <si>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</si>
  <si>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</si>
  <si>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</si>
  <si>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</si>
  <si>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</si>
  <si>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</si>
  <si>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</si>
  <si>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</si>
  <si>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</si>
  <si>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</si>
  <si>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</si>
  <si>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</si>
  <si>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</si>
  <si>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</si>
  <si>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</si>
  <si>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</si>
  <si>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</si>
  <si>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</si>
  <si>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</si>
  <si>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</si>
  <si>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</si>
  <si>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</si>
  <si>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</si>
  <si>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</si>
  <si>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</si>
  <si>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</si>
  <si>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</si>
  <si>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</si>
  <si>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</si>
  <si>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</si>
  <si>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</si>
  <si>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</si>
  <si>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</si>
  <si>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</si>
  <si>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</si>
  <si>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</si>
  <si>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</si>
  <si>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</si>
  <si>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</si>
  <si>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</si>
  <si>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</si>
  <si>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</si>
  <si>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</si>
  <si>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</si>
  <si>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</si>
  <si>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</si>
  <si>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</si>
  <si>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</si>
  <si>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</si>
  <si>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</si>
  <si>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</si>
  <si>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</si>
  <si>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</si>
  <si>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</si>
  <si>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</si>
  <si>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</si>
  <si>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</si>
  <si>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</si>
  <si>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</si>
  <si>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</si>
  <si>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</si>
  <si>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</si>
  <si>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</si>
  <si>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</si>
  <si>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</si>
  <si>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</si>
  <si>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</si>
  <si>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</si>
  <si>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</si>
  <si>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</si>
  <si>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</si>
  <si>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</si>
  <si>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</si>
  <si>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</si>
  <si>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</si>
  <si>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</si>
  <si>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</si>
  <si>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</si>
  <si>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</si>
  <si>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</si>
  <si>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</si>
  <si>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</si>
  <si>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</si>
  <si>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</si>
  <si>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</si>
  <si>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</si>
  <si>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</si>
  <si>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</si>
  <si>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</si>
  <si>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</si>
  <si>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</si>
  <si>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</si>
  <si>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</si>
  <si>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</si>
  <si>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</si>
  <si>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</si>
  <si>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</si>
  <si>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</si>
  <si>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</si>
  <si>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</si>
  <si>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</si>
  <si>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</si>
  <si>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</si>
  <si>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</si>
  <si>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</si>
  <si>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</si>
  <si>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</si>
  <si>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</si>
  <si>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</si>
  <si>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</si>
  <si>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</si>
  <si>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</si>
  <si>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</si>
  <si>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</si>
  <si>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</si>
  <si>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</si>
  <si>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</si>
  <si>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</si>
  <si>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</si>
  <si>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</si>
  <si>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</si>
  <si>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</si>
  <si>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</si>
  <si>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</si>
  <si>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</si>
  <si>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</si>
  <si>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</si>
  <si>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</si>
  <si>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</si>
  <si>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</si>
  <si>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</si>
  <si>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</si>
  <si>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</si>
  <si>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</si>
  <si>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</si>
  <si>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</si>
  <si>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</si>
  <si>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</si>
  <si>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</si>
  <si>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</si>
  <si>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</si>
  <si>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</si>
  <si>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</si>
  <si>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</si>
  <si>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</si>
  <si>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</si>
  <si>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</si>
  <si>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</si>
  <si>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</si>
  <si>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</si>
  <si>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</si>
  <si>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</si>
  <si>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</si>
  <si>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</si>
  <si>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</si>
  <si>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</si>
  <si>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</si>
  <si>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</si>
  <si>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</si>
  <si>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</si>
  <si>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</si>
  <si>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</si>
  <si>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</si>
  <si>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</si>
  <si>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</si>
  <si>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</si>
  <si>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</si>
  <si>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</si>
  <si>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</si>
  <si>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</si>
  <si>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</si>
  <si>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</si>
  <si>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</si>
  <si>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</si>
  <si>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</si>
  <si>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</si>
  <si>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</si>
  <si>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</si>
  <si>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</si>
  <si>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</si>
  <si>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</si>
  <si>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</si>
  <si>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</si>
  <si>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</si>
  <si>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</si>
  <si>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</si>
  <si>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</si>
  <si>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</si>
  <si>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</si>
  <si>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</si>
  <si>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</si>
  <si>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</si>
  <si>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</si>
  <si>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</si>
  <si>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</si>
  <si>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</si>
  <si>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</si>
  <si>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</si>
  <si>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</si>
  <si>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</si>
  <si>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</si>
  <si>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</si>
  <si>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</si>
  <si>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</si>
  <si>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</si>
  <si>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</si>
  <si>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</si>
  <si>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</si>
  <si>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</si>
  <si>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</si>
  <si>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</si>
  <si>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</si>
  <si>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</si>
  <si>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</si>
  <si>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</si>
  <si>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</si>
  <si>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</si>
  <si>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</si>
  <si>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</si>
  <si>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</si>
  <si>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</si>
  <si>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</si>
  <si>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</si>
  <si>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</si>
  <si>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</si>
  <si>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</si>
  <si>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</si>
  <si>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</si>
  <si>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</si>
  <si>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</si>
  <si>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</si>
  <si>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</si>
  <si>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</si>
  <si>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</si>
  <si>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</si>
  <si>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</si>
  <si>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</si>
  <si>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</si>
  <si>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</si>
  <si>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</si>
  <si>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</si>
  <si>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</si>
  <si>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</si>
  <si>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</si>
  <si>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</si>
  <si>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</si>
  <si>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</si>
  <si>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</si>
  <si>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</si>
  <si>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</si>
  <si>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</si>
  <si>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</si>
  <si>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</si>
  <si>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</si>
  <si>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</si>
  <si>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</si>
  <si>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</si>
  <si>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</si>
  <si>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</si>
  <si>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</si>
  <si>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</si>
  <si>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</si>
  <si>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</si>
  <si>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</si>
  <si>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</si>
  <si>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</si>
  <si>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</si>
  <si>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</si>
  <si>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</si>
  <si>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</si>
  <si>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</si>
  <si>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</si>
  <si>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</si>
  <si>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</si>
  <si>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</si>
  <si>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</si>
  <si>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</si>
  <si>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</si>
  <si>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</si>
  <si>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</si>
  <si>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</si>
  <si>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</si>
  <si>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</si>
  <si>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</si>
  <si>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</si>
  <si>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</si>
  <si>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</si>
  <si>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</si>
  <si>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</si>
  <si>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</si>
  <si>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</si>
  <si>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</si>
  <si>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</si>
  <si>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</si>
  <si>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</si>
  <si>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</si>
  <si>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</si>
  <si>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</si>
  <si>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</si>
  <si>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</si>
  <si>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</si>
  <si>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</si>
  <si>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</si>
  <si>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</si>
  <si>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</si>
  <si>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</si>
  <si>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</si>
  <si>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</si>
  <si>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</si>
  <si>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</si>
  <si>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</si>
  <si>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</si>
  <si>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</si>
  <si>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</si>
  <si>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</si>
  <si>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</si>
  <si>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</si>
  <si>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</si>
  <si>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</si>
  <si>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</si>
  <si>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</si>
  <si>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</si>
  <si>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</si>
  <si>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</si>
  <si>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</si>
  <si>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</si>
  <si>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</si>
  <si>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</si>
  <si>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</si>
  <si>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</si>
  <si>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</si>
  <si>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</si>
  <si>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</si>
  <si>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</si>
  <si>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</si>
  <si>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</si>
  <si>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</si>
  <si>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</si>
  <si>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</si>
  <si>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</si>
  <si>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</si>
  <si>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</si>
  <si>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</si>
  <si>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</si>
  <si>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</si>
  <si>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</si>
  <si>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</si>
  <si>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</si>
  <si>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</si>
  <si>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</si>
  <si>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</si>
  <si>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</si>
  <si>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</si>
  <si>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</si>
  <si>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</si>
  <si>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</si>
  <si>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</si>
  <si>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</si>
  <si>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</si>
  <si>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</si>
  <si>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</si>
  <si>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</si>
  <si>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</si>
  <si>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</si>
  <si>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</si>
  <si>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</si>
  <si>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</si>
  <si>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</si>
  <si>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</si>
  <si>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</si>
  <si>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</si>
  <si>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</si>
  <si>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</si>
  <si>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</si>
  <si>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</si>
  <si>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</si>
  <si>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</si>
  <si>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</si>
  <si>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</si>
  <si>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</si>
  <si>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</si>
  <si>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</si>
  <si>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</si>
  <si>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</si>
  <si>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</si>
  <si>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</si>
  <si>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</si>
  <si>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</si>
  <si>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</si>
  <si>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</si>
  <si>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</si>
  <si>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</si>
  <si>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</si>
  <si>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</si>
  <si>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</si>
  <si>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</si>
  <si>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</si>
  <si>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</si>
  <si>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</si>
  <si>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</si>
  <si>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</si>
  <si>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</si>
  <si>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</si>
  <si>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</si>
  <si>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</si>
  <si>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</si>
  <si>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</si>
  <si>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</si>
  <si>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</si>
  <si>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</si>
  <si>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</si>
  <si>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</si>
  <si>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</si>
  <si>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</si>
  <si>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</si>
  <si>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</si>
  <si>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</si>
  <si>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</si>
  <si>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</si>
  <si>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</si>
  <si>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</si>
  <si>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</si>
  <si>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</si>
  <si>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</si>
  <si>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</si>
  <si>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</si>
  <si>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</si>
  <si>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</si>
  <si>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</si>
  <si>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</si>
  <si>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</si>
  <si>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</si>
  <si>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</si>
  <si>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</si>
  <si>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</si>
  <si>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</si>
  <si>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</si>
  <si>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</si>
  <si>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</si>
  <si>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</si>
  <si>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</si>
  <si>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</si>
  <si>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</si>
  <si>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</si>
  <si>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</si>
  <si>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</si>
  <si>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</si>
  <si>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</si>
  <si>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</si>
  <si>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</si>
  <si>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</si>
  <si>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</si>
  <si>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</si>
  <si>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</si>
  <si>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</si>
  <si>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</si>
  <si>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</si>
  <si>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</si>
  <si>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</si>
  <si>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</si>
  <si>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</si>
  <si>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</si>
  <si>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</si>
  <si>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</si>
  <si>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</si>
  <si>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</si>
  <si>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</si>
  <si>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</si>
  <si>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</si>
  <si>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</si>
  <si>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</si>
  <si>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</si>
  <si>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</si>
  <si>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</si>
  <si>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</si>
  <si>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</si>
  <si>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</si>
  <si>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</si>
  <si>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</si>
  <si>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</si>
  <si>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</si>
  <si>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</si>
  <si>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</si>
  <si>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</si>
  <si>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</si>
  <si>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</si>
  <si>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</si>
  <si>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</si>
  <si>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</si>
  <si>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</si>
  <si>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</si>
  <si>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</si>
  <si>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</si>
  <si>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</si>
  <si>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</si>
  <si>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</si>
  <si>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</si>
  <si>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</si>
  <si>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</si>
  <si>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</si>
  <si>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</si>
  <si>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</si>
  <si>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</si>
  <si>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</si>
  <si>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</si>
  <si>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</si>
  <si>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</si>
  <si>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</si>
  <si>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</si>
  <si>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</si>
  <si>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</si>
  <si>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</si>
  <si>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</si>
  <si>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</si>
  <si>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</si>
  <si>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</si>
  <si>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</si>
  <si>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</si>
  <si>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</si>
  <si>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</si>
  <si>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</si>
  <si>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</si>
  <si>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</si>
  <si>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</si>
  <si>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</si>
  <si>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</si>
  <si>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</si>
  <si>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</si>
  <si>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</si>
  <si>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</si>
  <si>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</si>
  <si>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</si>
  <si>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</si>
  <si>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</si>
  <si>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</si>
  <si>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</si>
  <si>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</si>
  <si>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</si>
  <si>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</si>
  <si>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</si>
  <si>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</si>
  <si>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</si>
  <si>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</si>
  <si>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</si>
  <si>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</si>
  <si>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</si>
  <si>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</si>
  <si>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</si>
  <si>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</si>
  <si>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</si>
  <si>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</si>
  <si>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</si>
  <si>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</si>
  <si>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</si>
  <si>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</si>
  <si>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</si>
  <si>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</si>
  <si>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</si>
  <si>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</si>
  <si>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</si>
  <si>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</si>
  <si>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</si>
  <si>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</si>
  <si>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</si>
  <si>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</si>
  <si>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</si>
  <si>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</si>
  <si>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</si>
  <si>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</si>
  <si>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</si>
  <si>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</si>
  <si>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</si>
  <si>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</si>
  <si>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</si>
  <si>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</si>
  <si>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</si>
  <si>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</si>
  <si>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</si>
  <si>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</si>
  <si>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</si>
  <si>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</si>
  <si>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</si>
  <si>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</si>
  <si>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</si>
  <si>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</si>
  <si>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</si>
  <si>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</si>
  <si>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</si>
  <si>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</si>
  <si>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</si>
  <si>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</si>
  <si>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</si>
  <si>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</si>
  <si>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</si>
  <si>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</si>
  <si>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</si>
  <si>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</si>
  <si>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</si>
  <si>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</si>
  <si>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</si>
  <si>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</si>
  <si>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</si>
  <si>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</si>
  <si>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</si>
  <si>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</si>
  <si>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</si>
  <si>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</si>
  <si>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</si>
  <si>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</si>
  <si>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</si>
  <si>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</si>
  <si>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</si>
  <si>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</si>
  <si>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</si>
  <si>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</si>
  <si>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</si>
  <si>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</si>
  <si>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</si>
  <si>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</si>
  <si>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</si>
  <si>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</si>
  <si>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</si>
  <si>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</si>
  <si>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</si>
  <si>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</si>
  <si>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</si>
  <si>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</si>
  <si>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</si>
  <si>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</si>
  <si>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</si>
  <si>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</si>
  <si>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</si>
  <si>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</si>
  <si>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</si>
  <si>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</si>
  <si>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</si>
  <si>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</si>
  <si>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</si>
  <si>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</si>
  <si>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</si>
  <si>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</si>
  <si>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</si>
  <si>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</si>
  <si>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</si>
  <si>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</si>
  <si>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</si>
  <si>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</si>
  <si>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</si>
  <si>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</si>
  <si>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</si>
  <si>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</si>
  <si>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</si>
  <si>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</si>
  <si>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</si>
  <si>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</si>
  <si>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</si>
  <si>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</si>
  <si>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</si>
  <si>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</si>
  <si>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</si>
  <si>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</si>
  <si>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</si>
  <si>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</si>
  <si>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</si>
  <si>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</si>
  <si>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</si>
  <si>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</si>
  <si>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</si>
  <si>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</si>
  <si>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</si>
  <si>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</si>
  <si>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</si>
  <si>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</si>
  <si>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</si>
  <si>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</si>
  <si>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</si>
  <si>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</si>
  <si>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</si>
  <si>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</si>
  <si>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</si>
  <si>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</si>
  <si>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</si>
  <si>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</si>
  <si>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</si>
  <si>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</si>
  <si>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</si>
  <si>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</si>
  <si>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</si>
  <si>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</si>
  <si>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</si>
  <si>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</si>
  <si>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</si>
  <si>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</si>
  <si>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</si>
  <si>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</si>
  <si>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</si>
  <si>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</si>
  <si>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</si>
  <si>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</si>
  <si>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</si>
  <si>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</si>
  <si>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</si>
  <si>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</si>
  <si>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</si>
  <si>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</si>
  <si>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</si>
  <si>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</si>
  <si>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</si>
  <si>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</si>
  <si>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</si>
  <si>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</si>
  <si>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</si>
  <si>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</si>
  <si>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</si>
  <si>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</si>
  <si>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</si>
  <si>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</si>
  <si>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</si>
  <si>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</si>
  <si>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</si>
  <si>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</si>
  <si>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</si>
  <si>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</si>
  <si>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</si>
  <si>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</si>
  <si>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</si>
  <si>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</si>
  <si>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</si>
  <si>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</si>
  <si>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</si>
  <si>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</si>
  <si>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</si>
  <si>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</si>
  <si>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</si>
  <si>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</si>
  <si>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</si>
  <si>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</si>
  <si>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</si>
  <si>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</si>
  <si>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</si>
  <si>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</si>
  <si>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</si>
  <si>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</si>
  <si>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</si>
  <si>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</si>
  <si>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</si>
  <si>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</si>
  <si>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</si>
  <si>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</si>
  <si>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</si>
  <si>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</si>
  <si>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</si>
  <si>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</si>
  <si>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</si>
  <si>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</si>
  <si>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</si>
  <si>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</si>
  <si>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</si>
  <si>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</si>
  <si>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</si>
  <si>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</si>
  <si>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</si>
  <si>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</si>
  <si>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</si>
  <si>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</si>
  <si>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</si>
  <si>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</si>
  <si>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</si>
  <si>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</si>
  <si>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</si>
  <si>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</si>
  <si>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</si>
  <si>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</si>
  <si>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</si>
  <si>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</si>
  <si>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</si>
  <si>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</si>
  <si>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</si>
  <si>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</si>
  <si>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</si>
  <si>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</si>
  <si>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</si>
  <si>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</si>
  <si>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</si>
  <si>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</si>
  <si>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</si>
  <si>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</si>
  <si>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</si>
  <si>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</si>
  <si>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</si>
  <si>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</si>
  <si>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</si>
  <si>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</si>
  <si>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</si>
  <si>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</si>
  <si>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</si>
  <si>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</si>
  <si>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</si>
  <si>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</si>
  <si>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</si>
  <si>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</si>
  <si>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</si>
  <si>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</si>
  <si>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</si>
  <si>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</si>
  <si>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</si>
  <si>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</si>
  <si>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</si>
  <si>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</si>
  <si>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</si>
  <si>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</si>
  <si>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</si>
  <si>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</si>
  <si>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</si>
  <si>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</si>
  <si>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</si>
  <si>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</si>
  <si>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</si>
  <si>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</si>
  <si>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</si>
  <si>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</si>
  <si>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</si>
  <si>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</si>
  <si>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</si>
  <si>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</si>
  <si>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</si>
  <si>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</si>
  <si>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</si>
  <si>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</si>
  <si>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</si>
  <si>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</si>
  <si>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</si>
  <si>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</si>
  <si>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</si>
  <si>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</si>
  <si>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</si>
  <si>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</si>
  <si>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</si>
  <si>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</si>
  <si>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</si>
  <si>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</si>
  <si>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</si>
  <si>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</si>
  <si>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</si>
  <si>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</si>
  <si>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</si>
  <si>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</si>
  <si>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</si>
  <si>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</si>
  <si>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</si>
  <si>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</si>
  <si>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</si>
  <si>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</si>
  <si>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</si>
  <si>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</si>
  <si>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</si>
  <si>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</si>
  <si>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</si>
  <si>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</si>
  <si>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</si>
  <si>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</si>
  <si>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</si>
  <si>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</si>
  <si>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</si>
  <si>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</si>
  <si>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</si>
  <si>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</si>
  <si>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</si>
  <si>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</si>
  <si>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</si>
  <si>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</si>
  <si>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</si>
  <si>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</si>
  <si>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</si>
  <si>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</si>
  <si>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</si>
  <si>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</si>
  <si>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</si>
  <si>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</si>
  <si>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</si>
  <si>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</si>
  <si>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</si>
  <si>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</si>
  <si>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</si>
  <si>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</si>
  <si>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</si>
  <si>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</si>
  <si>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</si>
  <si>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</si>
  <si>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</si>
  <si>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</si>
  <si>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</si>
  <si>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</si>
  <si>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</si>
  <si>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</si>
  <si>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</si>
  <si>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</si>
  <si>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</si>
  <si>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</si>
  <si>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</si>
  <si>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</si>
  <si>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</si>
  <si>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</si>
  <si>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</si>
  <si>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</si>
  <si>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</si>
  <si>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</si>
  <si>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</si>
  <si>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</si>
  <si>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</si>
  <si>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</si>
  <si>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</si>
  <si>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</si>
  <si>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</si>
  <si>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</si>
  <si>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</si>
  <si>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</si>
  <si>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</si>
  <si>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</si>
  <si>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</si>
  <si>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</si>
  <si>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</si>
  <si>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</si>
  <si>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</si>
  <si>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</si>
  <si>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</si>
  <si>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</si>
  <si>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</si>
  <si>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</si>
  <si>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</si>
  <si>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</si>
  <si>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</si>
  <si>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</si>
  <si>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</si>
  <si>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</si>
  <si>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</si>
  <si>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</si>
  <si>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</si>
  <si>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</si>
  <si>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</si>
  <si>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</si>
  <si>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</si>
  <si>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</si>
  <si>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</si>
  <si>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</si>
  <si>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</si>
  <si>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</si>
  <si>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</si>
  <si>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</si>
  <si>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</si>
  <si>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</si>
  <si>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</si>
  <si>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</si>
  <si>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</si>
  <si>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</si>
  <si>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</si>
  <si>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</si>
  <si>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</si>
  <si>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</si>
  <si>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</si>
  <si>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</si>
  <si>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</si>
  <si>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</si>
  <si>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</si>
  <si>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</si>
  <si>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</si>
  <si>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</si>
  <si>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</si>
  <si>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</si>
  <si>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</si>
  <si>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</si>
  <si>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</si>
  <si>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</si>
  <si>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</si>
  <si>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</si>
  <si>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</si>
  <si>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</si>
  <si>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</si>
  <si>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</si>
  <si>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</si>
  <si>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</si>
  <si>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</si>
  <si>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</si>
  <si>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</si>
  <si>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</si>
  <si>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</si>
  <si>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</si>
  <si>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</si>
  <si>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</si>
  <si>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</si>
  <si>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</si>
  <si>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</si>
  <si>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</si>
  <si>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</si>
  <si>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</si>
  <si>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</si>
  <si>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</si>
  <si>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</si>
  <si>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</si>
  <si>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</si>
  <si>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</si>
  <si>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</si>
  <si>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</si>
  <si>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</si>
  <si>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</si>
  <si>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</si>
  <si>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</si>
  <si>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</si>
  <si>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</si>
  <si>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</si>
  <si>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</si>
  <si>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</si>
  <si>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</si>
  <si>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</si>
  <si>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</si>
  <si>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</si>
  <si>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</si>
  <si>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</si>
  <si>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</si>
  <si>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</si>
  <si>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</si>
  <si>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</si>
  <si>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</si>
  <si>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</si>
  <si>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</si>
  <si>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</si>
  <si>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</si>
  <si>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</si>
  <si>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</si>
  <si>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</si>
  <si>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</si>
  <si>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</si>
  <si>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</si>
  <si>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</si>
  <si>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</si>
  <si>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</si>
  <si>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</si>
  <si>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</si>
  <si>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</si>
  <si>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</si>
  <si>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</si>
  <si>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</si>
  <si>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</si>
  <si>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</si>
  <si>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</si>
  <si>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</si>
  <si>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</si>
  <si>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</si>
  <si>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</si>
  <si>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</si>
  <si>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</si>
  <si>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</si>
  <si>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</si>
  <si>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</si>
  <si>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</si>
  <si>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</si>
  <si>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</si>
  <si>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</si>
  <si>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</si>
  <si>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</si>
  <si>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</si>
  <si>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</si>
  <si>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</si>
  <si>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</si>
  <si>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</si>
  <si>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</si>
  <si>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</si>
  <si>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</si>
  <si>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</si>
  <si>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</si>
  <si>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</si>
  <si>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</si>
  <si>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</si>
  <si>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</si>
  <si>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</si>
  <si>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</si>
  <si>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</si>
  <si>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</si>
  <si>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</si>
  <si>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</si>
  <si>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</si>
  <si>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</si>
  <si>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</si>
  <si>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</si>
  <si>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</si>
  <si>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</si>
  <si>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</si>
  <si>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</si>
  <si>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</si>
  <si>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</si>
  <si>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</si>
  <si>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</si>
  <si>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</si>
  <si>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</si>
  <si>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</si>
  <si>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</si>
  <si>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</si>
  <si>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</si>
  <si>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</si>
  <si>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</si>
  <si>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</si>
  <si>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</si>
  <si>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</si>
  <si>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</si>
  <si>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</si>
  <si>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</si>
  <si>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</si>
  <si>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</si>
  <si>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</si>
  <si>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</si>
  <si>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</si>
  <si>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</si>
  <si>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</si>
  <si>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</si>
  <si>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</si>
  <si>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</si>
  <si>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</si>
  <si>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</si>
  <si>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</si>
  <si>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</si>
  <si>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</si>
  <si>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</si>
  <si>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</si>
  <si>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</si>
  <si>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</si>
  <si>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</si>
  <si>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</si>
  <si>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</si>
  <si>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</si>
  <si>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</si>
  <si>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</si>
  <si>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</si>
  <si>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</si>
  <si>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</si>
  <si>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</si>
  <si>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</si>
  <si>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</si>
  <si>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</si>
  <si>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</si>
  <si>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</si>
  <si>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</si>
  <si>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</si>
  <si>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</si>
  <si>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</si>
  <si>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</si>
  <si>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</si>
  <si>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</si>
  <si>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</si>
  <si>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</si>
  <si>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</si>
  <si>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</si>
  <si>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</si>
  <si>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</si>
  <si>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</si>
  <si>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</si>
  <si>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</si>
  <si>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</si>
  <si>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</si>
  <si>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</si>
  <si>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</si>
  <si>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</si>
  <si>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</si>
  <si>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</si>
  <si>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</si>
  <si>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</si>
  <si>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</si>
  <si>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</si>
  <si>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</si>
  <si>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</si>
  <si>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</si>
  <si>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</si>
  <si>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</si>
  <si>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</si>
  <si>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</si>
  <si>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</si>
  <si>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</si>
  <si>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</si>
  <si>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</si>
  <si>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</si>
  <si>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</si>
  <si>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</si>
  <si>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</si>
  <si>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</si>
  <si>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</si>
  <si>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</si>
  <si>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</si>
  <si>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</si>
  <si>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</si>
  <si>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</si>
  <si>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</si>
  <si>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</si>
  <si>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</si>
  <si>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</si>
  <si>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</si>
  <si>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</si>
  <si>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</si>
  <si>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</si>
  <si>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</si>
  <si>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</si>
  <si>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</si>
  <si>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</si>
  <si>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</si>
  <si>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</si>
  <si>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</si>
  <si>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</si>
  <si>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</si>
  <si>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</si>
  <si>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</si>
  <si>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</si>
  <si>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</si>
  <si>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</si>
  <si>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</si>
  <si>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</si>
  <si>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</si>
  <si>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</si>
  <si>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</si>
  <si>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</si>
  <si>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</si>
  <si>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</si>
  <si>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</si>
  <si>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</si>
  <si>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</si>
  <si>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</si>
  <si>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</si>
  <si>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</si>
  <si>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</si>
  <si>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</si>
  <si>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</si>
  <si>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</si>
  <si>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</si>
  <si>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</si>
  <si>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</si>
  <si>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</si>
  <si>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</si>
  <si>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</si>
  <si>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</si>
  <si>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</si>
  <si>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</si>
  <si>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</si>
  <si>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</si>
  <si>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</si>
  <si>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</si>
  <si>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</si>
  <si>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</si>
  <si>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</si>
  <si>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</si>
  <si>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</si>
  <si>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</si>
  <si>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</si>
  <si>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</si>
  <si>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</si>
  <si>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</si>
  <si>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</si>
  <si>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</si>
  <si>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</si>
  <si>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</si>
  <si>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</si>
  <si>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</si>
  <si>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</si>
  <si>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</si>
  <si>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</si>
  <si>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</si>
  <si>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</si>
  <si>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</si>
  <si>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</si>
  <si>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</si>
  <si>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</si>
  <si>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</si>
  <si>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</si>
  <si>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</si>
  <si>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</si>
  <si>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</si>
  <si>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</si>
  <si>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</si>
  <si>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</si>
  <si>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</si>
  <si>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</si>
  <si>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</si>
  <si>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</si>
  <si>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</si>
  <si>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</si>
  <si>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</si>
  <si>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</si>
  <si>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</si>
  <si>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</si>
  <si>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</si>
  <si>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</si>
  <si>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</si>
  <si>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</si>
  <si>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</si>
  <si>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</si>
  <si>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</si>
  <si>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</si>
  <si>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</si>
  <si>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</si>
  <si>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</si>
  <si>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</si>
  <si>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</si>
  <si>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</si>
  <si>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</si>
  <si>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</si>
  <si>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</si>
  <si>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</si>
  <si>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</si>
  <si>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</si>
  <si>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</si>
  <si>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</si>
  <si>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</si>
  <si>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</si>
  <si>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</si>
  <si>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</si>
  <si>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</si>
  <si>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</si>
  <si>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</si>
  <si>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</si>
  <si>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</si>
  <si>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</si>
  <si>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</si>
  <si>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</si>
  <si>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</si>
  <si>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</si>
  <si>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</si>
  <si>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</si>
  <si>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</si>
  <si>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</si>
  <si>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</si>
  <si>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</si>
  <si>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</si>
  <si>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</si>
  <si>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</si>
  <si>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</si>
  <si>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</si>
  <si>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</si>
  <si>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</si>
  <si>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</si>
  <si>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</si>
  <si>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</si>
  <si>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</si>
  <si>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</si>
  <si>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</si>
  <si>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</si>
  <si>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</si>
  <si>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</si>
  <si>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</si>
  <si>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</si>
  <si>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</si>
  <si>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</si>
  <si>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</si>
  <si>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</si>
  <si>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</si>
  <si>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</si>
  <si>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</si>
  <si>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</si>
  <si>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</si>
  <si>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</si>
  <si>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</si>
  <si>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</si>
  <si>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</si>
  <si>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</si>
  <si>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</si>
  <si>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</si>
  <si>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</si>
  <si>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</si>
  <si>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</si>
  <si>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</si>
  <si>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</si>
  <si>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</si>
  <si>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</si>
  <si>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</si>
  <si>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</si>
  <si>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</si>
  <si>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</si>
  <si>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</si>
  <si>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</si>
  <si>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</si>
  <si>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</si>
  <si>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</si>
  <si>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</si>
  <si>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</si>
  <si>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</si>
  <si>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</si>
  <si>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</si>
  <si>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</si>
  <si>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</si>
  <si>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</si>
  <si>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</si>
  <si>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</si>
  <si>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</si>
  <si>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</si>
  <si>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</si>
  <si>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</si>
  <si>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</si>
  <si>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</si>
  <si>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</si>
  <si>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</si>
  <si>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</si>
  <si>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</si>
  <si>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</si>
  <si>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</si>
  <si>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</si>
  <si>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</si>
  <si>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</si>
  <si>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</si>
  <si>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</si>
  <si>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</si>
  <si>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</si>
  <si>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</si>
  <si>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</si>
  <si>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</si>
  <si>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</si>
  <si>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</si>
  <si>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</si>
  <si>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</si>
  <si>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</si>
  <si>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</si>
  <si>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</si>
  <si>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</si>
  <si>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</si>
  <si>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</si>
  <si>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</si>
  <si>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</si>
  <si>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</si>
  <si>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</si>
  <si>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</si>
  <si>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</si>
  <si>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</si>
  <si>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</si>
  <si>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</si>
  <si>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</si>
  <si>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</si>
  <si>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</si>
  <si>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</si>
  <si>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</si>
  <si>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</si>
  <si>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</si>
  <si>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</si>
  <si>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</si>
  <si>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</si>
  <si>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</si>
  <si>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</si>
  <si>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</si>
  <si>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</si>
  <si>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</si>
  <si>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</si>
  <si>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</si>
  <si>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</si>
  <si>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</si>
  <si>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</si>
  <si>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</si>
  <si>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</si>
  <si>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</si>
  <si>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</si>
  <si>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</si>
  <si>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</si>
  <si>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</si>
  <si>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</si>
  <si>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</si>
  <si>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</si>
  <si>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</si>
  <si>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</si>
  <si>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</si>
  <si>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</si>
  <si>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</si>
  <si>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</si>
  <si>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</si>
  <si>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</si>
  <si>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</si>
  <si>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</si>
  <si>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</si>
  <si>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</si>
  <si>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</si>
  <si>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</si>
  <si>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</si>
  <si>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</si>
  <si>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</si>
  <si>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</si>
  <si>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</si>
  <si>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</si>
  <si>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</si>
  <si>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</si>
  <si>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</si>
  <si>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</si>
  <si>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</si>
  <si>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</si>
  <si>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</si>
  <si>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</si>
  <si>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</si>
  <si>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</si>
  <si>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</si>
  <si>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</si>
  <si>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</si>
  <si>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</si>
  <si>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</si>
  <si>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</si>
  <si>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</si>
  <si>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</si>
  <si>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</si>
  <si>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</si>
  <si>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</si>
  <si>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</si>
  <si>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</si>
  <si>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</si>
  <si>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</si>
  <si>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</si>
  <si>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</si>
  <si>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</si>
  <si>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</si>
  <si>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</si>
  <si>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</si>
  <si>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</si>
  <si>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</si>
  <si>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</si>
  <si>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</si>
  <si>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</si>
  <si>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</si>
  <si>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</si>
  <si>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</si>
  <si>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</si>
  <si>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</si>
  <si>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</si>
  <si>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</si>
  <si>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</si>
  <si>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</si>
  <si>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</si>
  <si>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</si>
  <si>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</si>
  <si>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</si>
  <si>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</si>
  <si>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</si>
  <si>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</si>
  <si>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</si>
  <si>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</si>
  <si>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</si>
  <si>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</si>
  <si>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</si>
  <si>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</si>
  <si>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</si>
  <si>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</si>
  <si>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</si>
  <si>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</si>
  <si>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</si>
  <si>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</si>
  <si>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</si>
  <si>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</si>
  <si>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</si>
  <si>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</si>
  <si>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</si>
  <si>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</si>
  <si>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</si>
  <si>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</si>
  <si>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</si>
  <si>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</si>
  <si>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</si>
  <si>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</si>
  <si>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</si>
  <si>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</si>
  <si>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</si>
  <si>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</si>
  <si>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</si>
  <si>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</si>
  <si>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</si>
  <si>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</si>
  <si>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</si>
  <si>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</si>
  <si>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</si>
  <si>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</si>
  <si>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</si>
  <si>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</si>
  <si>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</si>
  <si>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</si>
  <si>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</si>
  <si>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</si>
  <si>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</si>
  <si>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</si>
  <si>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</si>
  <si>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</si>
  <si>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</si>
  <si>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</si>
  <si>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</si>
  <si>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</si>
  <si>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</si>
  <si>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</si>
  <si>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</si>
  <si>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</si>
  <si>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</si>
  <si>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</si>
  <si>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</si>
  <si>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</si>
  <si>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</si>
  <si>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</si>
  <si>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</si>
  <si>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</si>
  <si>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</si>
  <si>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</si>
  <si>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</si>
  <si>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</si>
  <si>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</si>
  <si>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</si>
  <si>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</si>
  <si>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</si>
  <si>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</si>
  <si>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</si>
  <si>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</si>
  <si>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</si>
  <si>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</si>
  <si>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</si>
  <si>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</si>
  <si>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</si>
  <si>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</si>
  <si>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</si>
  <si>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</si>
  <si>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</si>
  <si>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</si>
  <si>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</si>
  <si>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</si>
  <si>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</si>
  <si>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</si>
  <si>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</si>
  <si>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</si>
  <si>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</si>
  <si>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</si>
  <si>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</si>
  <si>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</si>
  <si>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</si>
  <si>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</si>
  <si>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</si>
  <si>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</si>
  <si>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</si>
  <si>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</si>
  <si>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</si>
  <si>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</si>
  <si>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</si>
  <si>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</si>
  <si>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</si>
  <si>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</si>
  <si>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</si>
  <si>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</si>
  <si>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</si>
  <si>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</si>
  <si>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</si>
  <si>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</si>
  <si>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</si>
  <si>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</si>
  <si>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</si>
  <si>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</si>
  <si>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</si>
  <si>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</si>
  <si>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</si>
  <si>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</si>
  <si>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</si>
  <si>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</si>
  <si>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</si>
  <si>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</si>
  <si>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</si>
  <si>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</si>
  <si>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</si>
  <si>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</si>
  <si>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</si>
  <si>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</si>
  <si>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</si>
  <si>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</si>
  <si>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</si>
  <si>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</si>
  <si>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</si>
  <si>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</si>
  <si>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</si>
  <si>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</si>
  <si>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</si>
  <si>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</si>
  <si>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</si>
  <si>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</si>
  <si>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</si>
  <si>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</si>
  <si>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</si>
  <si>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</si>
  <si>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</si>
  <si>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</si>
  <si>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</si>
  <si>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</si>
  <si>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</si>
  <si>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</si>
  <si>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</si>
  <si>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</si>
  <si>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</si>
  <si>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</si>
  <si>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</si>
  <si>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</si>
  <si>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</si>
  <si>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</si>
  <si>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</si>
  <si>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</si>
  <si>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</si>
  <si>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</si>
  <si>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</si>
  <si>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</si>
  <si>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</si>
  <si>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</si>
  <si>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</si>
  <si>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</si>
  <si>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</si>
  <si>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</si>
  <si>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</si>
  <si>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</si>
  <si>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</si>
  <si>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</si>
  <si>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</si>
  <si>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</si>
  <si>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</si>
  <si>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</si>
  <si>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</si>
  <si>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</si>
  <si>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</si>
  <si>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</si>
  <si>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</si>
  <si>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</si>
  <si>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</si>
  <si>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</si>
  <si>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</si>
  <si>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</si>
  <si>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</si>
  <si>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</si>
  <si>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</si>
  <si>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</si>
  <si>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</si>
  <si>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</si>
  <si>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</si>
  <si>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</si>
  <si>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</si>
  <si>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</si>
  <si>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</si>
  <si>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</si>
  <si>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</si>
  <si>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</si>
  <si>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</si>
  <si>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</si>
  <si>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</si>
  <si>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</si>
  <si>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</si>
  <si>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</si>
  <si>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</si>
  <si>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</si>
  <si>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</si>
  <si>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</si>
  <si>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</si>
  <si>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</si>
  <si>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</si>
  <si>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</si>
  <si>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</si>
  <si>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</si>
  <si>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</si>
  <si>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</si>
  <si>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</si>
  <si>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</si>
  <si>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</si>
  <si>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</si>
  <si>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</si>
  <si>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</si>
  <si>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</si>
  <si>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</si>
  <si>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</si>
  <si>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</si>
  <si>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</si>
  <si>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</si>
  <si>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</si>
  <si>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</si>
  <si>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</si>
  <si>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</si>
  <si>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</si>
  <si>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</si>
  <si>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</si>
  <si>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</si>
  <si>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</si>
  <si>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</si>
  <si>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</si>
  <si>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</si>
  <si>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</si>
  <si>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</si>
  <si>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</si>
  <si>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</si>
  <si>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</si>
  <si>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</si>
  <si>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</si>
  <si>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</si>
  <si>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</si>
  <si>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</si>
  <si>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</si>
  <si>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</si>
  <si>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</si>
  <si>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</si>
  <si>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</si>
  <si>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</si>
  <si>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</si>
  <si>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</si>
  <si>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</si>
  <si>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</si>
  <si>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</si>
  <si>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</si>
  <si>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</si>
  <si>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</si>
  <si>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</si>
  <si>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</si>
  <si>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</si>
  <si>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</si>
  <si>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</si>
  <si>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</si>
  <si>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</si>
  <si>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</si>
  <si>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</si>
  <si>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</si>
  <si>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</si>
  <si>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</si>
  <si>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</si>
  <si>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</si>
  <si>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</si>
  <si>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</si>
  <si>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</si>
  <si>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</si>
  <si>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</si>
  <si>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</si>
  <si>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</si>
  <si>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</si>
  <si>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</si>
  <si>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</si>
  <si>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</si>
  <si>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</si>
  <si>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</si>
  <si>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</si>
  <si>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</si>
  <si>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</si>
  <si>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</si>
  <si>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</si>
  <si>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</si>
  <si>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</si>
  <si>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</si>
  <si>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</si>
  <si>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</si>
  <si>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</si>
  <si>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</si>
  <si>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</si>
  <si>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</si>
  <si>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</si>
  <si>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</si>
  <si>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</si>
  <si>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</si>
  <si>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</si>
  <si>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</si>
  <si>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</si>
  <si>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</si>
  <si>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</si>
  <si>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</si>
  <si>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</si>
  <si>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</si>
  <si>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</si>
  <si>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</si>
  <si>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</si>
  <si>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</si>
  <si>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</si>
  <si>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</si>
  <si>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</si>
  <si>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</si>
  <si>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</si>
  <si>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</si>
  <si>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</si>
  <si>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</si>
  <si>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</si>
  <si>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</si>
  <si>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</si>
  <si>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</si>
  <si>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</si>
  <si>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</si>
  <si>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</si>
  <si>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</si>
  <si>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</si>
  <si>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</si>
  <si>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</si>
  <si>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</si>
  <si>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</si>
  <si>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</si>
  <si>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</si>
  <si>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</si>
  <si>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</si>
  <si>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</si>
  <si>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</si>
  <si>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</si>
  <si>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</si>
  <si>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</si>
  <si>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</si>
  <si>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</si>
  <si>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</si>
  <si>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</si>
  <si>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</si>
  <si>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</si>
  <si>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</si>
  <si>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</si>
  <si>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</si>
  <si>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</si>
  <si>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</si>
  <si>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</si>
  <si>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</si>
  <si>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</si>
  <si>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</si>
  <si>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</si>
  <si>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</si>
  <si>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</si>
  <si>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</si>
  <si>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</si>
  <si>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</si>
  <si>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</si>
  <si>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</si>
  <si>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</si>
  <si>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</si>
  <si>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</si>
  <si>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</si>
  <si>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</si>
  <si>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</si>
  <si>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</si>
  <si>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</si>
  <si>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</si>
  <si>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</si>
  <si>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</si>
  <si>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</si>
  <si>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</si>
  <si>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</si>
  <si>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</si>
  <si>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</si>
  <si>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</si>
  <si>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</si>
  <si>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</si>
  <si>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</si>
  <si>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</si>
  <si>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</si>
  <si>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</si>
  <si>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</si>
  <si>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</si>
  <si>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</si>
  <si>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</si>
  <si>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</si>
  <si>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</si>
  <si>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</si>
  <si>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</si>
  <si>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</si>
  <si>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</si>
  <si>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</si>
  <si>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</si>
  <si>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</si>
  <si>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</si>
  <si>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</si>
  <si>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</si>
  <si>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</si>
  <si>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</si>
  <si>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</si>
  <si>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</si>
  <si>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</si>
  <si>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</si>
  <si>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</si>
  <si>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</si>
  <si>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</si>
  <si>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</si>
  <si>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</si>
  <si>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</si>
  <si>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</si>
  <si>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</si>
  <si>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</si>
  <si>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</si>
  <si>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</si>
  <si>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</si>
  <si>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</si>
  <si>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</si>
  <si>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</si>
  <si>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</si>
  <si>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</si>
  <si>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</si>
  <si>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</si>
  <si>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</si>
  <si>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</si>
  <si>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</si>
  <si>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</si>
  <si>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</si>
  <si>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</si>
  <si>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</si>
  <si>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</si>
  <si>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</si>
  <si>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</si>
  <si>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</si>
  <si>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</si>
  <si>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</si>
  <si>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</si>
  <si>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</si>
  <si>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</si>
  <si>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</si>
  <si>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</si>
  <si>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</si>
  <si>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</si>
  <si>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</si>
  <si>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</si>
  <si>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</si>
  <si>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</si>
  <si>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</si>
  <si>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</si>
  <si>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</si>
  <si>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</si>
  <si>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</si>
  <si>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</si>
  <si>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</si>
  <si>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</si>
  <si>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</si>
  <si>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</si>
  <si>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</si>
  <si>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</si>
  <si>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</si>
  <si>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</si>
  <si>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</si>
  <si>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</si>
  <si>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</si>
  <si>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</si>
  <si>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</si>
  <si>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</si>
  <si>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</si>
  <si>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</si>
  <si>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</si>
  <si>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</si>
  <si>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</si>
  <si>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</si>
  <si>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</si>
  <si>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</si>
  <si>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</si>
  <si>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</si>
  <si>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</si>
  <si>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</si>
  <si>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</si>
  <si>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</si>
  <si>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</si>
  <si>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</si>
  <si>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</si>
  <si>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</si>
  <si>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</si>
  <si>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</si>
  <si>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</si>
  <si>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</si>
  <si>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</si>
  <si>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</si>
  <si>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</si>
  <si>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</si>
  <si>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</si>
  <si>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</si>
  <si>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</si>
  <si>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</si>
  <si>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</si>
  <si>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</si>
  <si>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</si>
  <si>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</si>
  <si>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</si>
  <si>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</si>
  <si>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</si>
  <si>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</si>
  <si>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</si>
  <si>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</si>
  <si>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</si>
  <si>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</si>
  <si>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</si>
  <si>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</si>
  <si>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</si>
  <si>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</si>
  <si>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</si>
  <si>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</si>
  <si>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</si>
  <si>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</si>
  <si>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</si>
  <si>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</si>
  <si>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</si>
  <si>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</si>
  <si>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</si>
  <si>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</si>
  <si>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</si>
  <si>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</si>
  <si>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</si>
  <si>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</si>
  <si>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</si>
  <si>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</si>
  <si>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</si>
  <si>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</si>
  <si>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</si>
  <si>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</si>
  <si>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</si>
  <si>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</si>
  <si>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</si>
  <si>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</si>
  <si>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</si>
  <si>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</si>
  <si>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</si>
  <si>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</si>
  <si>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</si>
  <si>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</si>
  <si>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</si>
  <si>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</si>
  <si>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</si>
  <si>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</si>
  <si>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</si>
  <si>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</si>
  <si>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</si>
  <si>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</si>
  <si>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</si>
  <si>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</si>
  <si>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</si>
  <si>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</si>
  <si>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</si>
  <si>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</si>
  <si>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</si>
  <si>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</si>
  <si>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</si>
  <si>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</si>
  <si>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</si>
  <si>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</si>
  <si>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</si>
  <si>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</si>
  <si>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</si>
  <si>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</si>
  <si>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</si>
  <si>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</si>
  <si>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</si>
  <si>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</si>
  <si>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</si>
  <si>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</si>
  <si>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</si>
  <si>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</si>
  <si>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</si>
  <si>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</si>
  <si>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</si>
  <si>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</si>
  <si>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</si>
  <si>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</si>
  <si>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</si>
  <si>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</si>
  <si>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</si>
  <si>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</si>
  <si>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</si>
  <si>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</si>
  <si>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</si>
  <si>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</si>
  <si>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</si>
  <si>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</si>
  <si>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</si>
  <si>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</si>
  <si>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</si>
  <si>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</si>
  <si>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</si>
  <si>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</si>
  <si>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</si>
  <si>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</si>
  <si>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</si>
  <si>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</si>
  <si>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</si>
  <si>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</si>
  <si>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</si>
  <si>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</si>
  <si>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</si>
  <si>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</si>
  <si>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</si>
  <si>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</si>
  <si>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</si>
  <si>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</si>
  <si>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</si>
  <si>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</si>
  <si>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</si>
  <si>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</si>
  <si>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</si>
  <si>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</si>
  <si>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</si>
  <si>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</si>
  <si>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</si>
  <si>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</si>
  <si>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</si>
  <si>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</si>
  <si>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</si>
  <si>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</si>
  <si>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</si>
  <si>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</si>
  <si>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</si>
  <si>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</si>
  <si>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</si>
  <si>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</si>
  <si>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</si>
  <si>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</si>
  <si>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</si>
  <si>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</si>
  <si>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</si>
  <si>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</si>
  <si>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</si>
  <si>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</si>
  <si>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</si>
  <si>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</si>
  <si>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</si>
  <si>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</si>
  <si>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</si>
  <si>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</si>
  <si>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</si>
  <si>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</si>
  <si>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</si>
  <si>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</si>
  <si>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</si>
  <si>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</si>
  <si>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</si>
  <si>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</si>
  <si>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</si>
  <si>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</si>
  <si>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</si>
  <si>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</si>
  <si>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</si>
  <si>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</si>
  <si>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</si>
  <si>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</si>
  <si>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</si>
  <si>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</si>
  <si>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</si>
  <si>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</si>
  <si>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</si>
  <si>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</si>
  <si>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</si>
  <si>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</si>
  <si>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</si>
  <si>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</si>
  <si>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</si>
  <si>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</si>
  <si>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</si>
  <si>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</si>
  <si>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</si>
  <si>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</si>
  <si>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</si>
  <si>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</si>
  <si>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</si>
  <si>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</si>
  <si>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</si>
  <si>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</si>
  <si>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</si>
  <si>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</si>
  <si>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</si>
  <si>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</si>
  <si>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</si>
  <si>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</si>
  <si>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</si>
  <si>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</si>
  <si>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</si>
  <si>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</si>
  <si>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</si>
  <si>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</si>
  <si>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</si>
  <si>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</si>
  <si>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</si>
  <si>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</si>
  <si>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</si>
  <si>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</si>
  <si>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</si>
  <si>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</si>
  <si>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</si>
  <si>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</si>
  <si>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</si>
  <si>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</si>
  <si>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</si>
  <si>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</si>
  <si>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</si>
  <si>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</si>
  <si>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</si>
  <si>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</si>
  <si>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</si>
  <si>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</si>
  <si>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</si>
  <si>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</si>
  <si>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</si>
  <si>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</si>
  <si>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</si>
  <si>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</si>
  <si>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</si>
  <si>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</si>
  <si>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</si>
  <si>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</si>
  <si>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</si>
  <si>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</si>
  <si>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</si>
  <si>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</si>
  <si>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</si>
  <si>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</si>
  <si>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</si>
  <si>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</si>
  <si>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</si>
  <si>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</si>
  <si>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</si>
  <si>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</si>
  <si>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</si>
  <si>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</si>
  <si>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</si>
  <si>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</si>
  <si>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</si>
  <si>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</si>
  <si>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</si>
  <si>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</si>
  <si>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</si>
  <si>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</si>
  <si>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</si>
  <si>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</si>
  <si>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</si>
  <si>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</si>
  <si>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</si>
  <si>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</si>
  <si>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</si>
  <si>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</si>
  <si>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</si>
  <si>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</si>
  <si>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</si>
  <si>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</si>
  <si>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</si>
  <si>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</si>
  <si>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</si>
  <si>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</si>
  <si>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</si>
  <si>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</si>
  <si>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</si>
  <si>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</si>
  <si>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</si>
  <si>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</si>
  <si>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</si>
  <si>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</si>
  <si>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</si>
  <si>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</si>
  <si>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</si>
  <si>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</si>
  <si>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</si>
  <si>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</si>
  <si>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</si>
  <si>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</si>
  <si>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</si>
  <si>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</si>
  <si>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</si>
  <si>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</si>
  <si>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</si>
  <si>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</si>
  <si>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</si>
  <si>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</si>
  <si>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</si>
  <si>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</si>
  <si>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</si>
  <si>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</si>
  <si>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</si>
  <si>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</si>
  <si>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</si>
  <si>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</si>
  <si>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</si>
  <si>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</si>
  <si>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</si>
  <si>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</si>
  <si>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</si>
  <si>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</si>
  <si>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</si>
  <si>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</si>
  <si>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</si>
  <si>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</si>
  <si>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</si>
  <si>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</si>
  <si>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</si>
  <si>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</si>
  <si>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</si>
  <si>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</si>
  <si>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</si>
  <si>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</si>
  <si>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</si>
  <si>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</si>
  <si>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</si>
  <si>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</si>
  <si>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</si>
  <si>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</si>
  <si>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</si>
  <si>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</si>
  <si>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</si>
  <si>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</si>
  <si>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</si>
  <si>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</si>
  <si>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</si>
  <si>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</si>
  <si>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</si>
  <si>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</si>
  <si>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</si>
  <si>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</si>
  <si>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</si>
  <si>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</si>
  <si>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</si>
  <si>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</si>
  <si>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</si>
  <si>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</si>
  <si>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</si>
  <si>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</si>
  <si>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</si>
  <si>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</si>
  <si>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</si>
  <si>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</si>
  <si>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</si>
  <si>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</si>
  <si>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</si>
  <si>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</si>
  <si>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</si>
  <si>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</si>
  <si>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</si>
  <si>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</si>
  <si>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</si>
  <si>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</si>
  <si>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</si>
  <si>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</si>
  <si>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</si>
  <si>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</si>
  <si>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</si>
  <si>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</si>
  <si>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</si>
  <si>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</si>
  <si>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</si>
  <si>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</si>
  <si>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</si>
  <si>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</si>
  <si>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</si>
  <si>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</si>
  <si>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</si>
  <si>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</si>
  <si>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</si>
  <si>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</si>
  <si>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</si>
  <si>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</si>
  <si>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</si>
  <si>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</si>
  <si>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</si>
  <si>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</si>
  <si>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</si>
  <si>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</si>
  <si>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</si>
  <si>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</si>
  <si>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</si>
  <si>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</si>
  <si>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</si>
  <si>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</si>
  <si>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</si>
  <si>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</si>
  <si>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</si>
  <si>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</si>
  <si>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</si>
  <si>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</si>
  <si>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</si>
  <si>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</si>
  <si>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</si>
  <si>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</si>
  <si>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</si>
  <si>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</si>
  <si>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</si>
  <si>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</si>
  <si>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</si>
  <si>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</si>
  <si>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</si>
  <si>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</si>
  <si>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</si>
  <si>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</si>
  <si>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</si>
  <si>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</si>
  <si>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</si>
  <si>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</si>
  <si>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</si>
  <si>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</si>
  <si>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</si>
  <si>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</si>
  <si>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</si>
  <si>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</si>
  <si>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</si>
  <si>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</si>
  <si>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</si>
  <si>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</si>
  <si>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</si>
  <si>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</si>
  <si>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</si>
  <si>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</si>
  <si>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</si>
  <si>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</si>
  <si>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</si>
  <si>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</si>
  <si>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</si>
  <si>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</si>
  <si>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</si>
  <si>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</si>
  <si>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</si>
  <si>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</si>
  <si>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</si>
  <si>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</si>
  <si>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</si>
  <si>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</si>
  <si>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</si>
  <si>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</si>
  <si>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</si>
  <si>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</si>
  <si>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</si>
  <si>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</si>
  <si>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</si>
  <si>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</si>
  <si>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</si>
  <si>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</si>
  <si>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</si>
  <si>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</si>
  <si>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</si>
  <si>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</si>
  <si>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</si>
  <si>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</si>
  <si>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</si>
  <si>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</si>
  <si>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</si>
  <si>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</si>
  <si>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</si>
  <si>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</si>
  <si>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</si>
  <si>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</si>
  <si>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</si>
  <si>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</si>
  <si>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</si>
  <si>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</si>
  <si>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</si>
  <si>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</si>
  <si>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</si>
  <si>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</si>
  <si>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</si>
  <si>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</si>
  <si>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</si>
  <si>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</si>
  <si>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</si>
  <si>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</si>
  <si>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</si>
  <si>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</si>
  <si>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</si>
  <si>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</si>
  <si>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</si>
  <si>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</si>
  <si>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</si>
  <si>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</si>
  <si>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</si>
  <si>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</si>
  <si>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</si>
  <si>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</si>
  <si>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</si>
  <si>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</si>
  <si>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</si>
  <si>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</si>
  <si>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</si>
  <si>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</si>
  <si>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</si>
  <si>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</si>
  <si>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</si>
  <si>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</si>
  <si>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</si>
  <si>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</si>
  <si>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</si>
  <si>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</si>
  <si>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</si>
  <si>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</si>
  <si>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</si>
  <si>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</si>
  <si>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</si>
  <si>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</si>
  <si>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</si>
  <si>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</si>
  <si>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</si>
  <si>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</si>
  <si>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</si>
  <si>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</si>
  <si>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</si>
  <si>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</si>
  <si>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</si>
  <si>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</si>
  <si>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</si>
  <si>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</si>
  <si>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</si>
  <si>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</si>
  <si>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</si>
  <si>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</si>
  <si>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</si>
  <si>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</si>
  <si>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</si>
  <si>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</si>
  <si>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</si>
  <si>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</si>
  <si>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</si>
  <si>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</si>
  <si>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</si>
  <si>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</si>
  <si>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</si>
  <si>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</si>
  <si>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</si>
  <si>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</si>
  <si>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</si>
  <si>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</si>
  <si>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</si>
  <si>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</si>
  <si>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</si>
  <si>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</si>
  <si>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</si>
  <si>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</si>
  <si>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</si>
  <si>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</si>
  <si>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</si>
  <si>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</si>
  <si>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</si>
  <si>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</si>
  <si>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</si>
  <si>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</si>
  <si>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</si>
  <si>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</si>
  <si>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</si>
  <si>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</si>
  <si>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</si>
  <si>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</si>
  <si>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</si>
  <si>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</si>
  <si>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</si>
  <si>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</si>
  <si>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</si>
  <si>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</si>
  <si>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</si>
  <si>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</si>
  <si>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</si>
  <si>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</si>
  <si>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</si>
  <si>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</si>
  <si>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</si>
  <si>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</si>
  <si>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</si>
  <si>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</si>
  <si>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</si>
  <si>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</si>
  <si>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</si>
  <si>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</si>
  <si>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</si>
  <si>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</si>
  <si>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</si>
  <si>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</si>
  <si>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</si>
  <si>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</si>
  <si>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</si>
  <si>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</si>
  <si>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</si>
  <si>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</si>
  <si>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</si>
  <si>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</si>
  <si>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</si>
  <si>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</si>
  <si>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</si>
  <si>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</si>
  <si>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</si>
  <si>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</si>
  <si>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</si>
  <si>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</si>
  <si>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</si>
  <si>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</si>
  <si>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</si>
  <si>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</si>
  <si>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</si>
  <si>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</si>
  <si>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</si>
  <si>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</si>
  <si>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</si>
  <si>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</si>
  <si>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</si>
  <si>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</si>
  <si>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</si>
  <si>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</si>
  <si>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</si>
  <si>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</si>
  <si>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</si>
  <si>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</si>
  <si>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</si>
  <si>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</si>
  <si>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</si>
  <si>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</si>
  <si>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</si>
  <si>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</si>
  <si>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</si>
  <si>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</si>
  <si>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</si>
  <si>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</si>
  <si>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</si>
  <si>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</si>
  <si>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</si>
  <si>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</si>
  <si>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</si>
  <si>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</si>
  <si>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</si>
  <si>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</si>
  <si>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</si>
  <si>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</si>
  <si>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</si>
  <si>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</si>
  <si>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</si>
  <si>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</si>
  <si>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</si>
  <si>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</si>
  <si>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</si>
  <si>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</si>
  <si>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</si>
  <si>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</si>
  <si>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</si>
  <si>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</si>
  <si>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</si>
  <si>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</si>
  <si>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</si>
  <si>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</si>
  <si>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</si>
  <si>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</si>
  <si>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</si>
  <si>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</si>
  <si>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</si>
  <si>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</si>
  <si>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</si>
  <si>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</si>
  <si>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</si>
  <si>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</si>
  <si>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</si>
  <si>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</si>
  <si>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</si>
  <si>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</si>
  <si>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</si>
  <si>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</si>
  <si>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</si>
  <si>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</si>
  <si>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</si>
  <si>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</si>
  <si>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</si>
  <si>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</si>
  <si>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</si>
  <si>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</si>
  <si>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</si>
  <si>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</si>
  <si>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</si>
  <si>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</si>
  <si>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</si>
  <si>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</si>
  <si>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</si>
  <si>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</si>
  <si>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</si>
  <si>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</si>
  <si>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</si>
  <si>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</si>
  <si>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</si>
  <si>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</si>
  <si>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</si>
  <si>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</si>
  <si>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</si>
  <si>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</si>
  <si>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</si>
  <si>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</si>
  <si>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</si>
  <si>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</si>
  <si>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</si>
  <si>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</si>
  <si>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</si>
  <si>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</si>
  <si>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</si>
  <si>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</si>
  <si>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</si>
  <si>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</si>
  <si>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</si>
  <si>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</si>
  <si>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</si>
  <si>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</si>
  <si>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</si>
  <si>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</si>
  <si>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</si>
  <si>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</si>
  <si>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</si>
  <si>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</si>
  <si>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</si>
  <si>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</si>
  <si>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</si>
  <si>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</si>
  <si>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</si>
  <si>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</si>
  <si>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</si>
  <si>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</si>
  <si>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</si>
  <si>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</si>
  <si>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</si>
  <si>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</si>
  <si>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</si>
  <si>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</si>
  <si>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</si>
  <si>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</si>
  <si>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</si>
  <si>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</si>
  <si>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</si>
  <si>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</si>
  <si>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</si>
  <si>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</si>
  <si>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</si>
  <si>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</si>
  <si>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</si>
  <si>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</si>
  <si>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</si>
  <si>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</si>
  <si>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</si>
  <si>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</si>
  <si>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</si>
  <si>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</si>
  <si>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</si>
  <si>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</si>
  <si>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</si>
  <si>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</si>
  <si>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</si>
  <si>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</si>
  <si>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</si>
  <si>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</si>
  <si>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</si>
  <si>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</si>
  <si>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</si>
  <si>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</si>
  <si>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</si>
  <si>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</si>
  <si>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</si>
  <si>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</si>
  <si>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</si>
  <si>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</si>
  <si>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</si>
  <si>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</si>
  <si>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</si>
  <si>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</si>
  <si>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</si>
  <si>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</si>
  <si>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</si>
  <si>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</si>
  <si>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</si>
  <si>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</si>
  <si>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</si>
  <si>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</si>
  <si>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</si>
  <si>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</si>
  <si>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</si>
  <si>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</si>
  <si>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</si>
  <si>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</si>
  <si>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</si>
  <si>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</si>
  <si>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</si>
  <si>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</si>
  <si>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</si>
  <si>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</si>
  <si>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</si>
  <si>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</si>
  <si>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</si>
  <si>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</si>
  <si>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</si>
  <si>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</si>
  <si>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</si>
  <si>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</si>
  <si>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</si>
  <si>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</si>
  <si>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</si>
  <si>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</si>
  <si>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</si>
  <si>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</si>
  <si>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</si>
  <si>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</si>
  <si>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</si>
  <si>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</si>
  <si>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</si>
  <si>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</si>
  <si>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</si>
  <si>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</si>
  <si>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</si>
  <si>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</si>
  <si>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</si>
  <si>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</si>
  <si>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</si>
  <si>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</si>
  <si>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</si>
  <si>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</si>
  <si>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</si>
  <si>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</si>
  <si>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</si>
  <si>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</si>
  <si>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</si>
  <si>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</si>
  <si>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</si>
  <si>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</si>
  <si>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</si>
  <si>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</si>
  <si>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</si>
  <si>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</si>
  <si>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</si>
  <si>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</si>
  <si>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</si>
  <si>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</si>
  <si>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</si>
  <si>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</si>
  <si>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</si>
  <si>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</si>
  <si>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</si>
  <si>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</si>
  <si>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</si>
  <si>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</si>
  <si>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</si>
  <si>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</si>
  <si>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</si>
  <si>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</si>
  <si>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</si>
  <si>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</si>
  <si>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</si>
  <si>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</si>
  <si>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</si>
  <si>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</si>
  <si>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</si>
  <si>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</si>
  <si>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</si>
  <si>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</si>
  <si>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</si>
  <si>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</si>
  <si>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</si>
  <si>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</si>
  <si>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</si>
  <si>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</si>
  <si>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</si>
  <si>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</si>
  <si>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</si>
  <si>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</si>
  <si>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</si>
  <si>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</si>
  <si>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</si>
  <si>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</si>
  <si>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</si>
  <si>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</si>
  <si>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</si>
  <si>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</si>
  <si>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</si>
  <si>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</si>
  <si>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</si>
  <si>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</si>
  <si>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</si>
  <si>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</si>
  <si>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</si>
  <si>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</si>
  <si>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</si>
  <si>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</si>
  <si>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</si>
  <si>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</si>
  <si>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</si>
  <si>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</si>
  <si>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</si>
  <si>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</si>
  <si>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</si>
  <si>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</si>
  <si>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</si>
  <si>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</si>
  <si>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</si>
  <si>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</si>
  <si>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</si>
  <si>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</si>
  <si>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</si>
  <si>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</si>
  <si>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</si>
  <si>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</si>
  <si>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</si>
  <si>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</si>
  <si>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</si>
  <si>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</si>
  <si>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</si>
  <si>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</si>
  <si>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</si>
  <si>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</si>
  <si>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</si>
  <si>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</si>
  <si>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</si>
  <si>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</si>
  <si>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</si>
  <si>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</si>
  <si>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</si>
  <si>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</si>
  <si>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</si>
  <si>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</si>
  <si>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</si>
  <si>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</si>
  <si>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</si>
  <si>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</si>
  <si>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</si>
  <si>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</si>
  <si>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</si>
  <si>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</si>
  <si>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</si>
  <si>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</si>
  <si>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</si>
  <si>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</si>
  <si>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</si>
  <si>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</si>
  <si>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</si>
  <si>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</si>
  <si>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</si>
  <si>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</si>
  <si>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</si>
  <si>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</si>
  <si>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</si>
  <si>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</si>
  <si>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</si>
  <si>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</si>
  <si>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</si>
  <si>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</si>
  <si>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</si>
  <si>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</si>
  <si>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</si>
  <si>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</si>
  <si>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</si>
  <si>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</si>
  <si>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</si>
  <si>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</si>
  <si>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</si>
  <si>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</si>
  <si>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</si>
  <si>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</si>
  <si>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</si>
  <si>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</si>
  <si>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</si>
  <si>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</si>
  <si>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</si>
  <si>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</si>
  <si>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</si>
  <si>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</si>
  <si>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</si>
  <si>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</si>
  <si>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</si>
  <si>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</si>
  <si>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</si>
  <si>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</si>
  <si>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</si>
  <si>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</si>
  <si>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</si>
  <si>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</si>
  <si>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</si>
  <si>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</si>
  <si>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</si>
  <si>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</si>
  <si>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</si>
  <si>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</si>
  <si>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</si>
  <si>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</si>
  <si>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</si>
  <si>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</si>
  <si>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</si>
  <si>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</si>
  <si>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</si>
  <si>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</si>
  <si>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</si>
  <si>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</si>
  <si>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</si>
  <si>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</si>
  <si>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</si>
  <si>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</si>
  <si>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</si>
  <si>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</si>
  <si>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</si>
  <si>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</si>
  <si>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</si>
  <si>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</si>
  <si>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</si>
  <si>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</si>
  <si>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</si>
  <si>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</si>
  <si>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</si>
  <si>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</si>
  <si>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</si>
  <si>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</si>
  <si>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</si>
  <si>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</si>
  <si>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</si>
  <si>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</si>
  <si>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</si>
  <si>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</si>
  <si>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</si>
  <si>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</si>
  <si>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</si>
  <si>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</si>
  <si>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</si>
  <si>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</si>
  <si>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</si>
  <si>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</si>
  <si>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</si>
  <si>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</si>
  <si>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</si>
  <si>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</si>
  <si>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</si>
  <si>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</si>
  <si>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</si>
  <si>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</si>
  <si>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</si>
  <si>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</si>
  <si>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</si>
  <si>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</si>
  <si>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</si>
  <si>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</si>
  <si>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</si>
  <si>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</si>
  <si>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</si>
  <si>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</si>
  <si>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</si>
  <si>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</si>
  <si>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</si>
  <si>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</si>
  <si>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</si>
  <si>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</si>
  <si>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</si>
  <si>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</si>
  <si>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</si>
  <si>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</si>
  <si>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</si>
  <si>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</si>
  <si>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</si>
  <si>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</si>
  <si>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</si>
  <si>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</si>
  <si>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</si>
  <si>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</si>
  <si>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</si>
  <si>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</si>
  <si>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</si>
  <si>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</si>
  <si>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</si>
  <si>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</si>
  <si>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</si>
  <si>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</si>
  <si>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</si>
  <si>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</si>
  <si>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</si>
  <si>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</si>
  <si>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</si>
  <si>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</si>
  <si>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</si>
  <si>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</si>
  <si>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</si>
  <si>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</si>
  <si>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</si>
  <si>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</si>
  <si>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</si>
  <si>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</si>
  <si>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</si>
  <si>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</si>
  <si>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</si>
  <si>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</si>
  <si>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</si>
  <si>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</si>
  <si>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</si>
  <si>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</si>
  <si>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</si>
  <si>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</si>
  <si>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</si>
  <si>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</si>
  <si>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</si>
  <si>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</si>
  <si>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</si>
  <si>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</si>
  <si>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</si>
  <si>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</si>
  <si>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</si>
  <si>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</si>
  <si>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</si>
  <si>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</si>
  <si>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</si>
  <si>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</si>
  <si>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</si>
  <si>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</si>
  <si>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</si>
  <si>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</si>
  <si>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</si>
  <si>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</si>
  <si>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</si>
  <si>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</si>
  <si>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</si>
  <si>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</si>
  <si>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</si>
  <si>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</si>
  <si>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</si>
  <si>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</si>
  <si>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</si>
  <si>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</si>
  <si>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</si>
  <si>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</si>
  <si>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</si>
  <si>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</si>
  <si>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</si>
  <si>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</si>
  <si>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</si>
  <si>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</si>
  <si>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</si>
  <si>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</si>
  <si>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</si>
  <si>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</si>
  <si>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</si>
  <si>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</si>
  <si>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</si>
  <si>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</si>
  <si>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</si>
  <si>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</si>
  <si>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</si>
  <si>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</si>
  <si>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</si>
  <si>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</si>
  <si>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</si>
  <si>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</si>
  <si>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</si>
  <si>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</si>
  <si>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</si>
  <si>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</si>
  <si>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</si>
  <si>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</si>
  <si>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</si>
  <si>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</si>
  <si>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</si>
  <si>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</si>
  <si>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</si>
  <si>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</si>
  <si>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</si>
  <si>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</si>
  <si>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</si>
  <si>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</si>
  <si>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</si>
  <si>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</si>
  <si>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</si>
  <si>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</si>
  <si>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</si>
  <si>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</si>
  <si>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</si>
  <si>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</si>
  <si>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</si>
  <si>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</si>
  <si>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</si>
  <si>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</si>
  <si>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</si>
  <si>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</si>
  <si>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</si>
  <si>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</si>
  <si>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</si>
  <si>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</si>
  <si>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</si>
  <si>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</si>
  <si>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</si>
  <si>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</si>
  <si>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</si>
  <si>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</si>
  <si>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</si>
  <si>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</si>
  <si>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</si>
  <si>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</si>
  <si>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</si>
  <si>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</si>
  <si>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</si>
  <si>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</si>
  <si>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</si>
  <si>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</si>
  <si>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</si>
  <si>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</si>
  <si>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</si>
  <si>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</si>
  <si>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</si>
  <si>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</si>
  <si>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</si>
  <si>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</si>
  <si>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</si>
  <si>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</si>
  <si>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</si>
  <si>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</si>
  <si>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</si>
  <si>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</si>
  <si>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</si>
  <si>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</si>
  <si>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</si>
  <si>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</si>
  <si>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</si>
  <si>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</si>
  <si>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</si>
  <si>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</si>
  <si>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</si>
  <si>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</si>
  <si>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</si>
  <si>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</si>
  <si>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</si>
  <si>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</si>
  <si>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</si>
  <si>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</si>
  <si>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</si>
  <si>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</si>
  <si>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</si>
  <si>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</si>
  <si>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</si>
  <si>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</si>
  <si>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</si>
  <si>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</si>
  <si>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</si>
  <si>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</si>
  <si>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</si>
  <si>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</si>
  <si>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</si>
  <si>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</si>
  <si>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</si>
  <si>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</si>
  <si>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</si>
  <si>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</si>
  <si>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</si>
  <si>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</si>
  <si>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</si>
  <si>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</si>
  <si>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</si>
  <si>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</si>
  <si>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</si>
  <si>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</si>
  <si>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</si>
  <si>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</si>
  <si>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</si>
  <si>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</si>
  <si>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</si>
  <si>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</si>
  <si>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</si>
  <si>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</si>
  <si>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</si>
  <si>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</si>
  <si>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</si>
  <si>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</si>
  <si>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</si>
  <si>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</si>
  <si>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</si>
  <si>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</si>
  <si>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</si>
  <si>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</si>
  <si>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</si>
  <si>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</si>
  <si>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</si>
  <si>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</si>
  <si>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</si>
  <si>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</si>
  <si>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</si>
  <si>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</si>
  <si>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</si>
  <si>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</si>
  <si>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</si>
  <si>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</si>
  <si>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</si>
  <si>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</si>
  <si>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</si>
  <si>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</si>
  <si>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</si>
  <si>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</si>
  <si>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</si>
  <si>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</si>
  <si>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</si>
  <si>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</si>
  <si>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</si>
  <si>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</si>
  <si>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</si>
  <si>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</si>
  <si>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</si>
  <si>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</si>
  <si>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</si>
  <si>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</si>
  <si>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</si>
  <si>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</si>
  <si>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</si>
  <si>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</si>
  <si>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</si>
  <si>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</si>
  <si>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</si>
  <si>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</si>
  <si>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</si>
  <si>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</si>
  <si>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</si>
  <si>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</si>
  <si>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</si>
  <si>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</si>
  <si>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</si>
  <si>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</si>
  <si>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</si>
  <si>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</si>
  <si>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</si>
  <si>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</si>
  <si>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</si>
  <si>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</si>
  <si>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</si>
  <si>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</si>
  <si>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</si>
  <si>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</si>
  <si>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</si>
  <si>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</si>
  <si>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</si>
  <si>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</si>
  <si>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</si>
  <si>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</si>
  <si>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</si>
  <si>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</si>
  <si>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</si>
  <si>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</si>
  <si>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</si>
  <si>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</si>
  <si>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</si>
  <si>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</si>
  <si>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</si>
  <si>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</si>
  <si>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</si>
  <si>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</si>
  <si>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</si>
  <si>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</si>
  <si>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</si>
  <si>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</si>
  <si>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</si>
  <si>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</si>
  <si>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</si>
  <si>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</si>
  <si>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</si>
  <si>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</si>
  <si>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</si>
  <si>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</si>
  <si>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</si>
  <si>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</si>
  <si>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</si>
  <si>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</si>
  <si>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</si>
  <si>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</si>
  <si>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</si>
  <si>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</si>
  <si>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</si>
  <si>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</si>
  <si>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</si>
  <si>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</si>
  <si>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</si>
  <si>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</si>
  <si>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</si>
  <si>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</si>
  <si>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</si>
  <si>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</si>
  <si>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</si>
  <si>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</si>
  <si>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</si>
  <si>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</si>
  <si>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</si>
  <si>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</si>
  <si>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</si>
  <si>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</si>
  <si>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</si>
  <si>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</si>
  <si>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</si>
  <si>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</si>
  <si>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</si>
  <si>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</si>
  <si>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</si>
  <si>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</si>
  <si>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</si>
  <si>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</si>
  <si>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</si>
  <si>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</si>
  <si>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</si>
  <si>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</si>
  <si>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</si>
  <si>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</si>
  <si>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</si>
  <si>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</si>
  <si>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</si>
  <si>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</si>
  <si>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</si>
  <si>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</si>
  <si>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</si>
  <si>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</si>
  <si>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</si>
  <si>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</si>
  <si>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</si>
  <si>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</si>
  <si>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</si>
  <si>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</si>
  <si>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</si>
  <si>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</si>
  <si>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</si>
  <si>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</si>
  <si>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</si>
  <si>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</si>
  <si>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</si>
  <si>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</si>
  <si>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</si>
  <si>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</si>
  <si>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</si>
  <si>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</si>
  <si>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</si>
  <si>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</si>
  <si>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</si>
  <si>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</si>
  <si>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</si>
  <si>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</si>
  <si>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</si>
  <si>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</si>
  <si>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</si>
  <si>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</si>
  <si>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</si>
  <si>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</si>
  <si>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</si>
  <si>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</si>
  <si>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</si>
  <si>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</si>
  <si>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</si>
  <si>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</si>
  <si>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</si>
  <si>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</si>
  <si>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</si>
  <si>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</si>
  <si>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</si>
  <si>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</si>
  <si>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</si>
  <si>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</si>
  <si>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</si>
  <si>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</si>
  <si>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</si>
  <si>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</si>
  <si>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</si>
  <si>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</si>
  <si>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</si>
  <si>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</si>
  <si>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</si>
  <si>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</si>
  <si>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</si>
  <si>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</si>
  <si>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</si>
  <si>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</si>
  <si>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</si>
  <si>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</si>
  <si>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</si>
  <si>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</si>
  <si>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</si>
  <si>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</si>
  <si>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</si>
  <si>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</si>
  <si>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</si>
  <si>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</si>
  <si>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</si>
  <si>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</si>
  <si>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</si>
  <si>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</si>
  <si>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</si>
  <si>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</si>
  <si>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</si>
  <si>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</si>
  <si>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</si>
  <si>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</si>
  <si>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</si>
  <si>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</si>
  <si>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</si>
  <si>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</si>
  <si>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</si>
  <si>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</si>
  <si>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</si>
  <si>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</si>
  <si>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</si>
  <si>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</si>
  <si>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</si>
  <si>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</si>
  <si>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</si>
  <si>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</si>
  <si>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</si>
  <si>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</si>
  <si>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</si>
  <si>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</si>
  <si>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</si>
  <si>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</si>
  <si>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</si>
  <si>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</si>
  <si>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</si>
  <si>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</si>
  <si>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</si>
  <si>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</si>
  <si>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</si>
  <si>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</si>
  <si>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</si>
  <si>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</si>
  <si>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</si>
  <si>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</si>
  <si>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</si>
  <si>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</si>
  <si>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</si>
  <si>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</si>
  <si>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</si>
  <si>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</si>
  <si>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</si>
  <si>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</si>
  <si>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</si>
  <si>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</si>
  <si>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</si>
  <si>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</si>
  <si>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</si>
  <si>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</si>
  <si>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</si>
  <si>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</si>
  <si>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</si>
  <si>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</si>
  <si>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</si>
  <si>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</si>
  <si>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</si>
  <si>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</si>
  <si>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</si>
  <si>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</si>
  <si>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</si>
  <si>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</si>
  <si>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</si>
  <si>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</si>
  <si>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</si>
  <si>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</si>
  <si>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</si>
  <si>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</si>
  <si>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</si>
  <si>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</si>
  <si>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</si>
  <si>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</si>
  <si>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</si>
  <si>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</si>
  <si>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</si>
  <si>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</si>
  <si>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</si>
  <si>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</si>
  <si>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</si>
  <si>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</si>
  <si>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</si>
  <si>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</si>
  <si>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</si>
  <si>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</si>
  <si>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</si>
  <si>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</si>
  <si>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</si>
  <si>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</si>
  <si>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</si>
  <si>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</si>
  <si>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</si>
  <si>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</si>
  <si>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</si>
  <si>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</si>
  <si>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</si>
  <si>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</si>
  <si>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</si>
  <si>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</si>
  <si>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</si>
  <si>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</si>
  <si>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</si>
  <si>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</si>
  <si>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</si>
  <si>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</si>
  <si>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</si>
  <si>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</si>
  <si>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</si>
  <si>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</si>
  <si>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</si>
  <si>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</si>
  <si>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</si>
  <si>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</si>
  <si>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</si>
  <si>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</si>
  <si>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</si>
  <si>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</si>
  <si>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</si>
  <si>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</si>
  <si>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</si>
  <si>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</si>
  <si>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</si>
  <si>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</si>
  <si>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</si>
  <si>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</si>
  <si>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</si>
  <si>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</si>
  <si>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</si>
  <si>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</si>
  <si>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</si>
  <si>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</si>
  <si>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</si>
  <si>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</si>
  <si>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</si>
  <si>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</si>
  <si>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</si>
  <si>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</si>
  <si>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</si>
  <si>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</si>
  <si>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</si>
  <si>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</si>
  <si>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</si>
  <si>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</si>
  <si>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</si>
  <si>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</si>
  <si>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</si>
  <si>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</si>
  <si>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</si>
  <si>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</si>
  <si>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</si>
  <si>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</si>
  <si>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</si>
  <si>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</si>
  <si>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</si>
  <si>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</si>
  <si>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</si>
  <si>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</si>
  <si>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</si>
  <si>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</si>
  <si>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</si>
  <si>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</si>
  <si>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</si>
  <si>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</si>
  <si>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</si>
  <si>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</si>
  <si>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</si>
  <si>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</si>
  <si>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</si>
  <si>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</si>
  <si>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</si>
  <si>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</si>
  <si>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</si>
  <si>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</si>
  <si>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</si>
  <si>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</si>
  <si>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</si>
  <si>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</si>
  <si>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</si>
  <si>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</si>
  <si>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</si>
  <si>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</si>
  <si>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</si>
  <si>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</si>
  <si>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</si>
  <si>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</si>
  <si>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</si>
  <si>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</si>
  <si>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</si>
  <si>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</si>
  <si>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</si>
  <si>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</si>
  <si>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</si>
  <si>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</si>
  <si>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</si>
  <si>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</si>
  <si>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</si>
  <si>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</si>
  <si>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</si>
  <si>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</si>
  <si>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</si>
  <si>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</si>
  <si>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</si>
  <si>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</si>
  <si>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</si>
  <si>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</si>
  <si>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</si>
  <si>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</si>
  <si>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</si>
  <si>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</si>
  <si>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</si>
  <si>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</si>
  <si>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</si>
  <si>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</si>
  <si>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</si>
  <si>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</si>
  <si>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</si>
  <si>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</si>
  <si>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</si>
  <si>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</si>
  <si>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</si>
  <si>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</si>
  <si>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</si>
  <si>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</si>
  <si>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</si>
  <si>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</si>
  <si>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</si>
  <si>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</si>
  <si>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</si>
  <si>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</si>
  <si>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</si>
  <si>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</si>
  <si>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</si>
  <si>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</si>
  <si>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</si>
  <si>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</si>
  <si>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</si>
  <si>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</si>
  <si>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</si>
  <si>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</si>
  <si>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</si>
  <si>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</si>
  <si>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</si>
  <si>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</si>
  <si>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</si>
  <si>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</si>
  <si>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</si>
  <si>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</si>
  <si>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</si>
  <si>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</si>
  <si>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</si>
  <si>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</si>
  <si>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</si>
  <si>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</si>
  <si>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</si>
  <si>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</si>
  <si>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</si>
  <si>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</si>
  <si>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</si>
  <si>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</si>
  <si>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</si>
  <si>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</si>
  <si>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</si>
  <si>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</si>
  <si>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</si>
  <si>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</si>
  <si>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</si>
  <si>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</si>
  <si>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</si>
  <si>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</si>
  <si>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</si>
  <si>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</si>
  <si>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</si>
  <si>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</si>
  <si>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</si>
  <si>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</si>
  <si>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</si>
  <si>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</si>
  <si>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</si>
  <si>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</si>
  <si>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</si>
  <si>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</si>
  <si>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</si>
  <si>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</si>
  <si>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</si>
  <si>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</si>
  <si>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</si>
  <si>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</si>
  <si>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</si>
  <si>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</si>
  <si>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</si>
  <si>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</si>
  <si>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</si>
  <si>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</si>
  <si>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</si>
  <si>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</si>
  <si>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</si>
  <si>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</si>
  <si>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</si>
  <si>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</si>
  <si>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</si>
  <si>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</si>
  <si>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</si>
  <si>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</si>
  <si>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</si>
  <si>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</si>
  <si>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</si>
  <si>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</si>
  <si>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</si>
  <si>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</si>
  <si>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</si>
  <si>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</si>
  <si>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</si>
  <si>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</si>
  <si>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</si>
  <si>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</si>
  <si>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</si>
  <si>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</si>
  <si>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</si>
  <si>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</si>
  <si>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</si>
  <si>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</si>
  <si>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</si>
  <si>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</si>
  <si>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</si>
  <si>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</si>
  <si>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</si>
  <si>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</si>
  <si>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</si>
  <si>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</si>
  <si>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</si>
  <si>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</si>
  <si>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</si>
  <si>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</si>
  <si>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</si>
  <si>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</si>
  <si>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</si>
  <si>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</si>
  <si>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</si>
  <si>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</si>
  <si>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</si>
  <si>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</si>
  <si>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</si>
  <si>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</si>
  <si>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</si>
  <si>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</si>
  <si>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</si>
  <si>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</si>
  <si>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</si>
  <si>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</si>
  <si>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</si>
  <si>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</si>
  <si>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</si>
  <si>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</si>
  <si>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</si>
  <si>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</si>
  <si>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</si>
  <si>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</si>
  <si>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</si>
  <si>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</si>
  <si>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</si>
  <si>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</si>
  <si>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</si>
  <si>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</si>
  <si>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</si>
  <si>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</si>
  <si>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</si>
  <si>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</si>
  <si>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</si>
  <si>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</si>
  <si>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</si>
  <si>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</si>
  <si>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</si>
  <si>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</si>
  <si>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</si>
  <si>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</si>
  <si>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</si>
  <si>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</si>
  <si>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</si>
  <si>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</si>
  <si>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</si>
  <si>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</si>
  <si>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</si>
  <si>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</si>
  <si>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</si>
  <si>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</si>
  <si>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</si>
  <si>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</si>
  <si>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</si>
  <si>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</si>
  <si>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</si>
  <si>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</si>
  <si>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</si>
  <si>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</si>
  <si>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</si>
  <si>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</si>
  <si>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</si>
  <si>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</si>
  <si>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</si>
  <si>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</si>
  <si>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</si>
  <si>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</si>
  <si>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</si>
  <si>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</si>
  <si>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</si>
  <si>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</si>
  <si>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</si>
  <si>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</si>
  <si>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</si>
  <si>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</si>
  <si>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</si>
  <si>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</si>
  <si>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</si>
  <si>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</si>
  <si>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</si>
  <si>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</si>
  <si>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</si>
  <si>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</si>
  <si>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</si>
  <si>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</si>
  <si>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</si>
  <si>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</si>
  <si>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</si>
  <si>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</si>
  <si>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</si>
  <si>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</si>
  <si>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</si>
  <si>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</si>
  <si>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</si>
  <si>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</si>
  <si>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</si>
  <si>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</si>
  <si>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</si>
  <si>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</si>
  <si>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</si>
  <si>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</si>
  <si>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</si>
  <si>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</si>
  <si>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</si>
  <si>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</si>
  <si>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</si>
  <si>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</si>
  <si>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</si>
  <si>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</si>
  <si>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</si>
  <si>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</si>
  <si>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</si>
  <si>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</si>
  <si>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</si>
  <si>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</si>
  <si>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</si>
  <si>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</si>
  <si>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</si>
  <si>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</si>
  <si>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</si>
  <si>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</si>
  <si>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</si>
  <si>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</si>
  <si>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</si>
  <si>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</si>
  <si>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</si>
  <si>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</si>
  <si>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</si>
  <si>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</si>
  <si>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</si>
  <si>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</si>
  <si>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</si>
  <si>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</si>
  <si>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</si>
  <si>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</si>
  <si>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</si>
  <si>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</si>
  <si>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</si>
  <si>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</si>
  <si>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</si>
  <si>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</si>
  <si>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</si>
  <si>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</si>
  <si>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</si>
  <si>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</si>
  <si>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</si>
  <si>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</si>
  <si>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</si>
  <si>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</si>
  <si>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</si>
  <si>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</si>
  <si>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</si>
  <si>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</si>
  <si>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</si>
  <si>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</si>
  <si>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</si>
  <si>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</si>
  <si>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</si>
  <si>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</si>
  <si>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</si>
  <si>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</si>
  <si>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</si>
  <si>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</si>
  <si>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</si>
  <si>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</si>
  <si>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</si>
  <si>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</si>
  <si>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</si>
  <si>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</si>
  <si>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</si>
  <si>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</si>
  <si>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</si>
  <si>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</si>
  <si>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</si>
  <si>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</si>
  <si>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</si>
  <si>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</si>
  <si>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</si>
  <si>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</si>
  <si>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</si>
  <si>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</si>
  <si>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</si>
  <si>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</si>
  <si>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</si>
  <si>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</si>
  <si>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</si>
  <si>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</si>
  <si>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</si>
  <si>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</si>
  <si>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</si>
  <si>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</si>
  <si>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</si>
  <si>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</si>
  <si>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</si>
  <si>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</si>
  <si>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</si>
  <si>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</si>
  <si>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</si>
  <si>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</si>
  <si>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</si>
  <si>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</si>
  <si>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</si>
  <si>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</si>
  <si>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</si>
  <si>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</si>
  <si>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</si>
  <si>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</si>
  <si>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</si>
  <si>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</si>
  <si>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</si>
  <si>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</si>
  <si>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</si>
  <si>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</si>
  <si>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</si>
  <si>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</si>
  <si>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</si>
  <si>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</si>
  <si>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</si>
  <si>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</si>
  <si>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</si>
  <si>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</si>
  <si>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</si>
  <si>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</si>
  <si>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</si>
  <si>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</si>
  <si>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</si>
  <si>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</si>
  <si>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</si>
  <si>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</si>
  <si>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</si>
  <si>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</si>
  <si>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</si>
  <si>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</si>
  <si>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</si>
  <si>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</si>
  <si>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</si>
  <si>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</si>
  <si>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</si>
  <si>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</si>
  <si>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</si>
  <si>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</si>
  <si>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</si>
  <si>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</si>
  <si>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</si>
  <si>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</si>
  <si>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</si>
  <si>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</si>
  <si>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</si>
  <si>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</si>
  <si>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</si>
  <si>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</si>
  <si>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</si>
  <si>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</si>
  <si>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</si>
  <si>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</si>
  <si>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</si>
  <si>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</si>
  <si>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</si>
  <si>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</si>
  <si>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</si>
  <si>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</si>
  <si>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</si>
  <si>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</si>
  <si>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</si>
  <si>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</si>
  <si>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</si>
  <si>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</si>
  <si>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</si>
  <si>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</si>
  <si>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</si>
  <si>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</si>
  <si>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</si>
  <si>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</si>
  <si>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</si>
  <si>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</si>
  <si>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</si>
  <si>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</si>
  <si>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</si>
  <si>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</si>
  <si>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</si>
  <si>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</si>
  <si>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</si>
  <si>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</si>
  <si>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</si>
  <si>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</si>
  <si>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</si>
  <si>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</si>
  <si>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</si>
  <si>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</si>
  <si>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</si>
  <si>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</si>
  <si>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</si>
  <si>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</si>
  <si>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</si>
  <si>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</si>
  <si>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</si>
  <si>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</si>
  <si>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</si>
  <si>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</si>
  <si>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</si>
  <si>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</si>
  <si>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</si>
  <si>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</si>
  <si>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</si>
  <si>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</si>
  <si>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</si>
  <si>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</si>
  <si>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</si>
  <si>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</si>
  <si>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</si>
  <si>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</si>
  <si>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</si>
  <si>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</si>
  <si>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</si>
  <si>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</si>
  <si>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</si>
  <si>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</si>
  <si>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</si>
  <si>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</si>
  <si>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</si>
  <si>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</si>
  <si>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</si>
  <si>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</si>
  <si>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</si>
  <si>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</si>
  <si>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</si>
  <si>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</si>
  <si>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</si>
  <si>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</si>
  <si>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</si>
  <si>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</si>
  <si>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</si>
  <si>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</si>
  <si>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</si>
  <si>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</si>
  <si>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</si>
  <si>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</si>
  <si>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</si>
  <si>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</si>
  <si>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</si>
  <si>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</si>
  <si>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</si>
  <si>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</si>
  <si>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</si>
  <si>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</si>
  <si>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</si>
  <si>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</si>
  <si>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</si>
  <si>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</si>
  <si>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</si>
  <si>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</si>
  <si>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</si>
  <si>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</si>
  <si>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</si>
  <si>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</si>
  <si>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</si>
  <si>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</si>
  <si>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</si>
  <si>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</si>
  <si>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</si>
  <si>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</si>
  <si>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</si>
  <si>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</si>
  <si>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</si>
  <si>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</si>
  <si>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</si>
  <si>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</si>
  <si>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</si>
  <si>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</si>
  <si>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</si>
  <si>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</si>
  <si>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</si>
  <si>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</si>
  <si>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</si>
  <si>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</si>
  <si>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</si>
  <si>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</si>
  <si>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</si>
  <si>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</si>
  <si>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</si>
  <si>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</si>
  <si>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</si>
  <si>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</si>
  <si>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</si>
  <si>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</si>
  <si>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</si>
  <si>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</si>
  <si>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</si>
  <si>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</si>
  <si>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</si>
  <si>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</si>
  <si>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</si>
  <si>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</si>
  <si>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</si>
  <si>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</si>
  <si>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</si>
  <si>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</si>
  <si>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</si>
  <si>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</si>
  <si>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</si>
  <si>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</si>
  <si>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</si>
  <si>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</si>
  <si>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</si>
  <si>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</si>
  <si>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</si>
  <si>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</si>
  <si>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</si>
  <si>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</si>
  <si>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</si>
  <si>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</si>
  <si>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</si>
  <si>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</si>
  <si>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</si>
  <si>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</si>
  <si>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</si>
  <si>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</si>
  <si>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</si>
  <si>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</si>
  <si>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</si>
  <si>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</si>
  <si>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</si>
  <si>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</si>
  <si>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</si>
  <si>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</si>
  <si>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</si>
  <si>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</si>
  <si>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</si>
  <si>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</si>
  <si>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</si>
  <si>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</si>
  <si>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</si>
  <si>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</si>
  <si>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</si>
  <si>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</si>
  <si>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</si>
  <si>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</si>
  <si>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</si>
  <si>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</si>
  <si>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</si>
  <si>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</si>
  <si>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</si>
  <si>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</si>
  <si>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</si>
  <si>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</si>
  <si>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</si>
  <si>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</si>
  <si>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</si>
  <si>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</si>
  <si>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</si>
  <si>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</si>
  <si>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</si>
  <si>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</si>
  <si>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</si>
  <si>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</si>
  <si>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</si>
  <si>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</si>
  <si>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</si>
  <si>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</si>
  <si>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</si>
  <si>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</si>
  <si>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</si>
  <si>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</si>
  <si>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</si>
  <si>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</si>
  <si>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</si>
  <si>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</si>
  <si>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</si>
  <si>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</si>
  <si>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</si>
  <si>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</si>
  <si>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</si>
  <si>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</si>
  <si>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</si>
  <si>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</si>
  <si>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</si>
  <si>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</si>
  <si>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</si>
  <si>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</si>
  <si>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</si>
  <si>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</si>
  <si>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</si>
  <si>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</si>
  <si>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</si>
  <si>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</si>
  <si>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</si>
  <si>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</si>
  <si>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</si>
  <si>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</si>
  <si>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</si>
  <si>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</si>
  <si>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</si>
  <si>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</si>
  <si>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</si>
  <si>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</si>
  <si>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</si>
  <si>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</si>
  <si>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</si>
  <si>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</si>
  <si>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</si>
  <si>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</si>
  <si>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</si>
  <si>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</si>
  <si>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</si>
  <si>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</si>
  <si>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</si>
  <si>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</si>
  <si>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</si>
  <si>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</si>
  <si>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</si>
  <si>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</si>
  <si>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</si>
  <si>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</si>
  <si>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</si>
  <si>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</si>
  <si>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</si>
  <si>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</si>
  <si>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</si>
  <si>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</si>
  <si>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</si>
  <si>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</si>
  <si>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</si>
  <si>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</si>
  <si>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</si>
  <si>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</si>
  <si>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</si>
  <si>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</si>
  <si>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</si>
  <si>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</si>
  <si>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</si>
  <si>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</si>
  <si>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</si>
  <si>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</si>
  <si>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</si>
  <si>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</si>
  <si>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</si>
  <si>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</si>
  <si>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</si>
  <si>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</si>
  <si>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</si>
  <si>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</si>
  <si>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</si>
  <si>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</si>
  <si>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</si>
  <si>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</si>
  <si>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</si>
  <si>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</si>
  <si>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</si>
  <si>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</si>
  <si>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</si>
  <si>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</si>
  <si>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</si>
  <si>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</si>
  <si>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</si>
  <si>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</si>
  <si>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</si>
  <si>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</si>
  <si>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</si>
  <si>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</si>
  <si>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</si>
  <si>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</si>
  <si>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</si>
  <si>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</si>
  <si>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</si>
  <si>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</si>
  <si>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</si>
  <si>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</si>
  <si>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</si>
  <si>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</si>
  <si>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</si>
  <si>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</si>
  <si>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</si>
  <si>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</si>
  <si>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</si>
  <si>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</si>
  <si>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</si>
  <si>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</si>
  <si>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</si>
  <si>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</si>
  <si>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</si>
  <si>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</si>
  <si>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</si>
  <si>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</si>
  <si>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</si>
  <si>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</si>
  <si>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</si>
  <si>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</si>
  <si>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</si>
  <si>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</si>
  <si>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</si>
  <si>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</si>
  <si>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</si>
  <si>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</si>
  <si>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</si>
  <si>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</si>
  <si>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</si>
  <si>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</si>
  <si>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</si>
  <si>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</si>
  <si>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</si>
  <si>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</si>
  <si>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</si>
  <si>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</si>
  <si>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</si>
  <si>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</si>
  <si>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</si>
  <si>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</si>
  <si>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</si>
  <si>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</si>
  <si>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</si>
  <si>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</si>
  <si>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</si>
  <si>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</si>
  <si>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</si>
  <si>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</si>
  <si>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</si>
  <si>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</si>
  <si>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</si>
  <si>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</si>
  <si>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</si>
  <si>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</si>
  <si>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</si>
  <si>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</si>
  <si>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</si>
  <si>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</si>
  <si>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</si>
  <si>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</si>
  <si>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</si>
  <si>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</si>
  <si>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</si>
  <si>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</si>
  <si>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</si>
  <si>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</si>
  <si>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</si>
  <si>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</si>
  <si>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</si>
  <si>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</si>
  <si>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</si>
  <si>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</si>
  <si>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</si>
  <si>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</si>
  <si>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</si>
  <si>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</si>
  <si>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</si>
  <si>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</si>
  <si>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</si>
  <si>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</si>
  <si>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</si>
  <si>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</si>
  <si>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</si>
  <si>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</si>
  <si>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</si>
  <si>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</si>
  <si>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</si>
  <si>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</si>
  <si>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</si>
  <si>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</si>
  <si>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</si>
  <si>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</si>
  <si>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</si>
  <si>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</si>
  <si>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</si>
  <si>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</si>
  <si>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</si>
  <si>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</si>
  <si>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</si>
  <si>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</si>
  <si>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</si>
  <si>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</si>
  <si>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</si>
  <si>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</si>
  <si>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</si>
  <si>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</si>
  <si>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</si>
  <si>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</si>
  <si>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</si>
  <si>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</si>
  <si>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</si>
  <si>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</si>
  <si>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</si>
  <si>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</si>
  <si>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</si>
  <si>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</si>
  <si>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</si>
  <si>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</si>
  <si>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</si>
  <si>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</si>
  <si>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</si>
  <si>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</si>
  <si>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</si>
  <si>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</si>
  <si>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</si>
  <si>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</si>
  <si>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</si>
  <si>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</si>
  <si>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</si>
  <si>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</si>
  <si>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</si>
  <si>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</si>
  <si>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</si>
  <si>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</si>
  <si>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</si>
  <si>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</si>
  <si>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</si>
  <si>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</si>
  <si>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</si>
  <si>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</si>
  <si>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</si>
  <si>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</si>
  <si>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</si>
  <si>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</si>
  <si>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</si>
  <si>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</si>
  <si>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</si>
  <si>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</si>
  <si>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</si>
  <si>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</si>
  <si>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</si>
  <si>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</si>
  <si>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</si>
  <si>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</si>
  <si>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</si>
  <si>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</si>
  <si>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</si>
  <si>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</si>
  <si>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</si>
  <si>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</si>
  <si>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</si>
  <si>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</si>
  <si>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</si>
  <si>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</si>
  <si>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</si>
  <si>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</si>
  <si>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</si>
  <si>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</si>
  <si>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</si>
  <si>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</si>
  <si>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</si>
  <si>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</si>
  <si>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</si>
  <si>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</si>
  <si>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</si>
  <si>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</si>
  <si>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</si>
  <si>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</si>
  <si>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</si>
  <si>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</si>
  <si>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</si>
  <si>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</si>
  <si>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</si>
  <si>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</si>
  <si>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</si>
  <si>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</si>
  <si>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</si>
  <si>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</si>
  <si>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</si>
  <si>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</si>
  <si>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</si>
  <si>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</si>
  <si>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</si>
  <si>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</si>
  <si>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</si>
  <si>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</si>
  <si>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</si>
  <si>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</si>
  <si>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</si>
  <si>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</si>
  <si>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</si>
  <si>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</si>
  <si>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</si>
  <si>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</si>
  <si>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</si>
  <si>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</si>
  <si>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</si>
  <si>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</si>
  <si>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</si>
  <si>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</si>
  <si>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</si>
  <si>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</si>
  <si>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</si>
  <si>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</si>
  <si>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</si>
  <si>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</si>
  <si>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</si>
  <si>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</si>
  <si>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</si>
  <si>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</si>
  <si>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</si>
  <si>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</si>
  <si>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</si>
  <si>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</si>
  <si>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</si>
  <si>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</si>
  <si>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</si>
  <si>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</si>
  <si>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</si>
  <si>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</si>
  <si>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</si>
  <si>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</si>
  <si>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</si>
  <si>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</si>
  <si>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</si>
  <si>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</si>
  <si>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</si>
  <si>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</si>
  <si>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</si>
  <si>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</si>
  <si>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</si>
  <si>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</si>
  <si>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</si>
  <si>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</si>
  <si>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</si>
  <si>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</si>
  <si>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</si>
  <si>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</si>
  <si>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</si>
  <si>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</si>
  <si>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</si>
  <si>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</si>
  <si>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</si>
  <si>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</si>
  <si>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</si>
  <si>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</si>
  <si>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</si>
  <si>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</si>
  <si>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</si>
  <si>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</si>
  <si>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</si>
  <si>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</si>
  <si>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</si>
  <si>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</si>
  <si>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</si>
  <si>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</si>
  <si>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</si>
  <si>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</si>
  <si>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</si>
  <si>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</si>
  <si>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</si>
  <si>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</si>
  <si>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</si>
  <si>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</si>
  <si>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</si>
  <si>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</si>
  <si>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</si>
  <si>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</si>
  <si>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</si>
  <si>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</si>
  <si>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</si>
  <si>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</si>
  <si>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</si>
  <si>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</si>
  <si>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</si>
  <si>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</si>
  <si>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</si>
  <si>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</si>
  <si>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</si>
  <si>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</si>
  <si>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</si>
  <si>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</si>
  <si>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</si>
  <si>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</si>
  <si>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</si>
  <si>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</si>
  <si>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</si>
  <si>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</si>
  <si>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</si>
  <si>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</si>
  <si>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</si>
  <si>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</si>
  <si>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</si>
  <si>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</si>
  <si>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</si>
  <si>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</si>
  <si>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</si>
  <si>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</si>
  <si>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</si>
  <si>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</si>
  <si>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</si>
  <si>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</si>
  <si>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</si>
  <si>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</si>
  <si>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</si>
  <si>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</si>
  <si>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</si>
  <si>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</si>
  <si>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</si>
  <si>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</si>
  <si>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</si>
  <si>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</si>
  <si>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</si>
  <si>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</si>
  <si>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</si>
  <si>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</si>
  <si>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</si>
  <si>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</si>
  <si>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</si>
  <si>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</si>
  <si>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</si>
  <si>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</si>
  <si>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</si>
  <si>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</si>
  <si>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</si>
  <si>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</si>
  <si>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</si>
  <si>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</si>
  <si>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</si>
  <si>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</si>
  <si>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</si>
  <si>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</si>
  <si>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</si>
  <si>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</si>
  <si>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</si>
  <si>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</si>
  <si>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</si>
  <si>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</si>
  <si>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</si>
  <si>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</si>
  <si>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</si>
  <si>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</si>
  <si>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</si>
  <si>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</si>
  <si>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</si>
  <si>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</si>
  <si>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</si>
  <si>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</si>
  <si>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</si>
  <si>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</si>
  <si>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</si>
  <si>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</si>
  <si>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</si>
  <si>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</si>
  <si>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</si>
  <si>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</si>
  <si>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</si>
  <si>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</si>
  <si>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</si>
  <si>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</si>
  <si>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</si>
  <si>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</si>
  <si>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</si>
  <si>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</si>
  <si>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</si>
  <si>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</si>
  <si>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</si>
  <si>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</si>
  <si>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</si>
  <si>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</si>
  <si>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</si>
  <si>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</si>
  <si>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</si>
  <si>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</si>
  <si>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</si>
  <si>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</si>
  <si>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</si>
  <si>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</si>
  <si>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</si>
  <si>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</si>
  <si>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</si>
  <si>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</si>
  <si>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</si>
  <si>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</si>
  <si>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</si>
  <si>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</si>
  <si>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</si>
  <si>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</si>
  <si>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</si>
  <si>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</si>
  <si>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</si>
  <si>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</si>
  <si>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</si>
  <si>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</si>
  <si>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</si>
  <si>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</si>
  <si>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</si>
  <si>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</si>
  <si>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</si>
  <si>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</si>
  <si>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</si>
  <si>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</si>
  <si>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</si>
  <si>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</si>
  <si>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</si>
  <si>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</si>
  <si>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</si>
  <si>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</si>
  <si>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</si>
  <si>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</si>
  <si>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</si>
  <si>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</si>
  <si>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</si>
  <si>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</si>
  <si>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</si>
  <si>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</si>
  <si>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</si>
  <si>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</si>
  <si>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</si>
  <si>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</si>
  <si>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</si>
  <si>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</si>
  <si>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</si>
  <si>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</si>
  <si>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</si>
  <si>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</si>
  <si>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</si>
  <si>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</si>
  <si>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</si>
  <si>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</si>
  <si>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</si>
  <si>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</si>
  <si>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</si>
  <si>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</si>
  <si>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</si>
  <si>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</si>
  <si>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</si>
  <si>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</si>
  <si>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</si>
  <si>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</si>
  <si>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</si>
  <si>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</si>
  <si>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</si>
  <si>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</si>
  <si>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</si>
  <si>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</si>
  <si>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</si>
  <si>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</si>
  <si>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</si>
  <si>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</si>
  <si>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</si>
  <si>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</si>
  <si>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</si>
  <si>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</si>
  <si>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</si>
  <si>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</si>
  <si>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</si>
  <si>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</si>
  <si>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</si>
  <si>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</si>
  <si>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</si>
  <si>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</si>
  <si>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</si>
  <si>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</si>
  <si>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</si>
  <si>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</si>
  <si>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</si>
  <si>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</si>
  <si>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</si>
  <si>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</si>
  <si>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</si>
  <si>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</si>
  <si>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</si>
  <si>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</si>
  <si>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</si>
  <si>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</si>
  <si>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</si>
  <si>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</si>
  <si>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</si>
  <si>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</si>
  <si>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</si>
  <si>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</si>
  <si>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</si>
  <si>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</si>
  <si>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</si>
  <si>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</si>
  <si>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</si>
  <si>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</si>
  <si>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</si>
  <si>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</si>
  <si>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</si>
  <si>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</si>
  <si>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</si>
  <si>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</si>
  <si>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</si>
  <si>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</si>
  <si>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</si>
  <si>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</si>
  <si>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</si>
  <si>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</si>
  <si>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</si>
  <si>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</si>
  <si>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</si>
  <si>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</si>
  <si>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</si>
  <si>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</si>
  <si>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</si>
  <si>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</si>
  <si>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</si>
  <si>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</si>
  <si>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</si>
  <si>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</si>
  <si>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</si>
  <si>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</si>
  <si>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</si>
  <si>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</si>
  <si>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</si>
  <si>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</si>
  <si>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</si>
  <si>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</si>
  <si>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</si>
  <si>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</si>
  <si>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</si>
  <si>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</si>
  <si>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</si>
  <si>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</si>
  <si>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</si>
  <si>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</si>
  <si>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</si>
  <si>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</si>
  <si>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</si>
  <si>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</si>
  <si>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</si>
  <si>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</si>
  <si>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</si>
  <si>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</si>
  <si>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</si>
  <si>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</si>
  <si>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</si>
  <si>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</si>
  <si>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</si>
  <si>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</si>
  <si>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</si>
  <si>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</si>
  <si>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</si>
  <si>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</si>
  <si>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</si>
  <si>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</si>
  <si>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</si>
  <si>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</si>
  <si>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</si>
  <si>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</si>
  <si>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</si>
  <si>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</si>
  <si>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</si>
  <si>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</si>
  <si>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</si>
  <si>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</si>
  <si>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</si>
  <si>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</si>
  <si>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</si>
  <si>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</si>
  <si>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</si>
  <si>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</si>
  <si>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</si>
  <si>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</si>
  <si>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</si>
  <si>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</si>
  <si>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</si>
  <si>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</si>
  <si>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</si>
  <si>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</si>
  <si>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</si>
  <si>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</si>
  <si>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</si>
  <si>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</si>
  <si>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</si>
  <si>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</si>
  <si>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</si>
  <si>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</si>
  <si>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</si>
  <si>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</si>
  <si>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</si>
  <si>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</si>
  <si>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</si>
  <si>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</si>
  <si>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</si>
  <si>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</si>
  <si>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</si>
  <si>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</si>
  <si>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</si>
  <si>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</si>
  <si>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</si>
  <si>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</si>
  <si>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</si>
  <si>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</si>
  <si>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</si>
  <si>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</si>
  <si>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</si>
  <si>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</si>
  <si>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</si>
  <si>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</si>
  <si>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</si>
  <si>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</si>
  <si>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</si>
  <si>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</si>
  <si>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</si>
  <si>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</si>
  <si>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</si>
  <si>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</si>
  <si>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</si>
  <si>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</si>
  <si>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</si>
  <si>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</si>
  <si>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</si>
  <si>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</si>
  <si>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</si>
  <si>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</si>
  <si>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</si>
  <si>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</si>
  <si>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</si>
  <si>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</si>
  <si>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</si>
  <si>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</si>
  <si>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</si>
  <si>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</si>
  <si>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</si>
  <si>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</si>
  <si>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</si>
  <si>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</si>
  <si>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</si>
  <si>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</si>
  <si>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</si>
  <si>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</si>
  <si>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</si>
  <si>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</si>
  <si>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</si>
  <si>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</si>
  <si>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</si>
  <si>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</si>
  <si>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</si>
  <si>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</si>
  <si>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</si>
  <si>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</si>
  <si>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</si>
  <si>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</si>
  <si>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</si>
  <si>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</si>
  <si>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</si>
  <si>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</si>
  <si>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</si>
  <si>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</si>
  <si>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</si>
  <si>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</si>
  <si>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</si>
  <si>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</si>
  <si>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</si>
  <si>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</si>
  <si>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</si>
  <si>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</si>
  <si>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</si>
  <si>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</si>
  <si>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</si>
  <si>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</si>
  <si>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</si>
  <si>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</si>
  <si>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</si>
  <si>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</si>
  <si>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</si>
  <si>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</si>
  <si>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</si>
  <si>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</si>
  <si>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</si>
  <si>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</si>
  <si>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</si>
  <si>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</si>
  <si>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</si>
  <si>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</si>
  <si>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</si>
  <si>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</si>
  <si>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</si>
  <si>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</si>
  <si>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</si>
  <si>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</si>
  <si>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</si>
  <si>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</si>
  <si>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</si>
  <si>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</si>
  <si>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</si>
  <si>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</si>
  <si>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</si>
  <si>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</si>
  <si>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</si>
  <si>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</si>
  <si>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</si>
  <si>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</si>
  <si>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</si>
  <si>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</si>
  <si>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</si>
  <si>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</si>
  <si>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</si>
  <si>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</si>
  <si>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</si>
  <si>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</si>
  <si>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</si>
  <si>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</si>
  <si>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</si>
  <si>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</si>
  <si>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</si>
  <si>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</si>
  <si>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</si>
  <si>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</si>
  <si>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</si>
  <si>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</si>
  <si>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</si>
  <si>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</si>
  <si>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</si>
  <si>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</si>
  <si>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</si>
  <si>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</si>
  <si>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</si>
  <si>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</si>
  <si>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</si>
  <si>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</si>
  <si>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</si>
  <si>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</si>
  <si>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</si>
  <si>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</si>
  <si>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</si>
  <si>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</si>
  <si>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</si>
  <si>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</si>
  <si>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</si>
  <si>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</si>
  <si>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</si>
  <si>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</si>
  <si>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</si>
  <si>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</si>
  <si>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</si>
  <si>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</si>
  <si>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</si>
  <si>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</si>
  <si>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</si>
  <si>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</si>
  <si>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</si>
  <si>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</si>
  <si>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</si>
  <si>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</si>
  <si>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</si>
  <si>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</si>
  <si>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</si>
  <si>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</si>
  <si>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</si>
  <si>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</si>
  <si>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</si>
  <si>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</si>
  <si>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</si>
  <si>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</si>
  <si>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</si>
  <si>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</si>
  <si>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</si>
  <si>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</si>
  <si>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</si>
  <si>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</si>
  <si>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</si>
  <si>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</si>
  <si>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</si>
  <si>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</si>
  <si>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</si>
  <si>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</si>
  <si>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</si>
  <si>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</si>
  <si>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</si>
  <si>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</si>
  <si>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</si>
  <si>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</si>
  <si>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</si>
  <si>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</si>
  <si>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</si>
  <si>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</si>
  <si>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</si>
  <si>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</si>
  <si>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</si>
  <si>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</si>
  <si>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</si>
  <si>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</si>
  <si>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</si>
  <si>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</si>
  <si>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</si>
  <si>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</si>
  <si>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</si>
  <si>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</si>
  <si>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</si>
  <si>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</si>
  <si>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</si>
  <si>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</si>
  <si>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</si>
  <si>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</si>
  <si>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</si>
  <si>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</si>
  <si>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</si>
  <si>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</si>
  <si>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</si>
  <si>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</si>
  <si>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</si>
  <si>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</si>
  <si>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</si>
  <si>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</si>
  <si>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</si>
  <si>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</si>
  <si>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</si>
  <si>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</si>
  <si>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</si>
  <si>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</si>
  <si>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</si>
  <si>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</si>
  <si>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</si>
  <si>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</si>
  <si>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</si>
  <si>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</si>
  <si>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</si>
  <si>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</si>
  <si>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</si>
  <si>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</si>
  <si>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</si>
  <si>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</si>
  <si>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</si>
  <si>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</si>
  <si>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</si>
  <si>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</si>
  <si>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</si>
  <si>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</si>
  <si>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</si>
  <si>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</si>
  <si>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</si>
  <si>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</si>
  <si>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</si>
  <si>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</si>
  <si>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</si>
  <si>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</si>
  <si>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</si>
  <si>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</si>
  <si>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</si>
  <si>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</si>
  <si>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</si>
  <si>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</si>
  <si>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</si>
  <si>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</si>
  <si>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</si>
  <si>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</si>
  <si>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</si>
  <si>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</si>
  <si>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</si>
  <si>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</si>
  <si>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</si>
  <si>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</si>
  <si>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</si>
  <si>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</si>
  <si>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</si>
  <si>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</si>
  <si>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</si>
  <si>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</si>
  <si>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</si>
  <si>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</si>
  <si>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</si>
  <si>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</si>
  <si>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</si>
  <si>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</si>
  <si>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</si>
  <si>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</si>
  <si>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</si>
  <si>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</si>
  <si>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</si>
  <si>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</si>
  <si>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</si>
  <si>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</si>
  <si>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</si>
  <si>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</si>
  <si>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</si>
  <si>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</si>
  <si>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</si>
  <si>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</si>
  <si>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</si>
  <si>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</si>
  <si>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</si>
  <si>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</si>
  <si>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</si>
  <si>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</si>
  <si>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</si>
  <si>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</si>
  <si>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</si>
  <si>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</si>
  <si>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</si>
  <si>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</si>
  <si>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</si>
  <si>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</si>
  <si>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</si>
  <si>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</si>
  <si>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</si>
  <si>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</si>
  <si>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</si>
  <si>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</si>
  <si>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</si>
  <si>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</si>
  <si>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</si>
  <si>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</si>
  <si>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</si>
  <si>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</si>
  <si>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</si>
  <si>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</si>
  <si>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</si>
  <si>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</si>
  <si>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</si>
  <si>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</si>
  <si>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</si>
  <si>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</si>
  <si>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</si>
  <si>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</si>
  <si>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</si>
  <si>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</si>
  <si>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</si>
  <si>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</si>
  <si>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</si>
  <si>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</si>
  <si>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</si>
  <si>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</si>
  <si>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</si>
  <si>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</si>
  <si>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</si>
  <si>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</si>
  <si>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</si>
  <si>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</si>
  <si>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</si>
  <si>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</si>
  <si>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</si>
  <si>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</si>
  <si>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</si>
  <si>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</si>
  <si>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</si>
  <si>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</si>
  <si>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</si>
  <si>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</si>
  <si>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</si>
  <si>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</si>
  <si>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</si>
  <si>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</si>
  <si>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</si>
  <si>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</si>
  <si>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</si>
  <si>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</si>
  <si>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</si>
  <si>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</si>
  <si>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</si>
  <si>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</si>
  <si>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</si>
  <si>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</si>
  <si>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</si>
  <si>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</si>
  <si>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</si>
  <si>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</si>
  <si>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</si>
  <si>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</si>
  <si>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</si>
  <si>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</si>
  <si>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</si>
  <si>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</si>
  <si>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</si>
  <si>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</si>
  <si>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</si>
  <si>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</si>
  <si>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</si>
  <si>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</si>
  <si>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</si>
  <si>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</si>
  <si>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</si>
  <si>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</si>
  <si>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</si>
  <si>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</si>
  <si>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</si>
  <si>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</si>
  <si>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</si>
  <si>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</si>
  <si>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</si>
  <si>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</si>
  <si>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</si>
  <si>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</si>
  <si>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</si>
  <si>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</si>
  <si>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</si>
  <si>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</si>
  <si>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</si>
  <si>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</si>
  <si>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</si>
  <si>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</si>
  <si>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</si>
  <si>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</si>
  <si>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</si>
  <si>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</si>
  <si>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</si>
  <si>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</si>
  <si>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</si>
  <si>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</si>
  <si>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</si>
  <si>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</si>
  <si>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</si>
  <si>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</si>
  <si>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</si>
  <si>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</si>
  <si>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</si>
  <si>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</si>
  <si>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</si>
  <si>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</si>
  <si>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</si>
  <si>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</si>
  <si>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</si>
  <si>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</si>
  <si>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</si>
  <si>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</si>
  <si>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</si>
  <si>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</si>
  <si>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</si>
  <si>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</si>
  <si>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</si>
  <si>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</si>
  <si>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</si>
  <si>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</si>
  <si>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</si>
  <si>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</si>
  <si>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</si>
  <si>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</si>
  <si>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</si>
  <si>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</si>
  <si>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</si>
  <si>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</si>
  <si>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</si>
  <si>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</si>
  <si>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</si>
  <si>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</si>
  <si>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</si>
  <si>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</si>
  <si>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</si>
  <si>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</si>
  <si>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</si>
  <si>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</si>
  <si>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</si>
  <si>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</si>
  <si>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</si>
  <si>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</si>
  <si>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</si>
  <si>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</si>
  <si>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</si>
  <si>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</si>
  <si>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</si>
  <si>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</si>
  <si>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</si>
  <si>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</si>
  <si>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</si>
  <si>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</si>
  <si>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</si>
  <si>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</si>
  <si>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</si>
  <si>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</si>
  <si>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</si>
  <si>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</si>
  <si>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</si>
  <si>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</si>
  <si>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</si>
  <si>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</si>
  <si>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</si>
  <si>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</si>
  <si>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</si>
  <si>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</si>
  <si>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</si>
  <si>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</si>
  <si>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</si>
  <si>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</si>
  <si>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</si>
  <si>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</si>
  <si>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</si>
  <si>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</si>
  <si>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</si>
  <si>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</si>
  <si>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</si>
  <si>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</si>
  <si>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</si>
  <si>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</si>
  <si>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</si>
  <si>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</si>
  <si>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</si>
  <si>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</si>
  <si>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</si>
  <si>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</si>
  <si>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</si>
  <si>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</si>
  <si>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</si>
  <si>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</si>
  <si>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</si>
  <si>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</si>
  <si>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</si>
  <si>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</si>
  <si>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</si>
  <si>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</si>
  <si>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</si>
  <si>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</si>
  <si>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</si>
  <si>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</si>
  <si>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</si>
  <si>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</si>
  <si>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</si>
  <si>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</si>
  <si>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</si>
  <si>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</si>
  <si>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</si>
  <si>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</si>
  <si>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</si>
  <si>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</si>
  <si>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</si>
  <si>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</si>
  <si>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</si>
  <si>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</si>
  <si>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</si>
  <si>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</si>
  <si>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</si>
  <si>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</si>
  <si>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</si>
  <si>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</si>
  <si>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</si>
  <si>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</si>
  <si>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</si>
  <si>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</si>
  <si>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</si>
  <si>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</si>
  <si>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</si>
  <si>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</si>
  <si>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</si>
  <si>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</si>
  <si>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</si>
  <si>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</si>
  <si>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</si>
  <si>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</si>
  <si>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</si>
  <si>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</si>
  <si>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</si>
  <si>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</si>
  <si>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</si>
  <si>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</si>
  <si>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</si>
  <si>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</si>
  <si>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</si>
  <si>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</si>
  <si>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</si>
  <si>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</si>
  <si>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</si>
  <si>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</si>
  <si>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</si>
  <si>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</si>
  <si>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</si>
  <si>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</si>
  <si>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</si>
  <si>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</si>
  <si>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</si>
  <si>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</si>
  <si>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</si>
  <si>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</si>
  <si>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</si>
  <si>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</si>
  <si>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</si>
  <si>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</si>
  <si>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</si>
  <si>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</si>
  <si>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</si>
  <si>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</si>
  <si>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</si>
  <si>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</si>
  <si>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</si>
  <si>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</si>
  <si>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</si>
  <si>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</si>
  <si>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</si>
  <si>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</si>
  <si>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</si>
  <si>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</si>
  <si>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</si>
  <si>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</si>
  <si>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</si>
  <si>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</si>
  <si>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</si>
  <si>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</si>
  <si>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</si>
  <si>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</si>
  <si>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</si>
  <si>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</si>
  <si>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</si>
  <si>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</si>
  <si>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</si>
  <si>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</si>
  <si>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</si>
  <si>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</si>
  <si>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</si>
  <si>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</si>
  <si>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</si>
  <si>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</si>
  <si>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</si>
  <si>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</si>
  <si>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</si>
  <si>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</si>
  <si>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</si>
  <si>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</si>
  <si>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</si>
  <si>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</si>
  <si>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</si>
  <si>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</si>
  <si>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</si>
  <si>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</si>
  <si>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</si>
  <si>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</si>
  <si>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</si>
  <si>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</si>
  <si>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</si>
  <si>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</si>
  <si>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</si>
  <si>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</si>
  <si>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</si>
  <si>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</si>
  <si>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</si>
  <si>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</si>
  <si>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</si>
  <si>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</si>
  <si>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</si>
  <si>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</si>
  <si>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</si>
  <si>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</si>
  <si>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</si>
  <si>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</si>
  <si>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</si>
  <si>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</si>
  <si>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</si>
  <si>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</si>
  <si>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</si>
  <si>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</si>
  <si>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</si>
  <si>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</si>
  <si>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</si>
  <si>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</si>
  <si>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</si>
  <si>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</si>
  <si>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</si>
  <si>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</si>
  <si>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</si>
  <si>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</si>
  <si>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</si>
  <si>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</si>
  <si>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</si>
  <si>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</si>
  <si>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</si>
  <si>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</si>
  <si>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</si>
  <si>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</si>
  <si>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</si>
  <si>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</si>
  <si>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</si>
  <si>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</si>
  <si>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</si>
  <si>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</si>
  <si>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</si>
  <si>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</si>
  <si>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</si>
  <si>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</si>
  <si>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</si>
  <si>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</si>
  <si>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</si>
  <si>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</si>
  <si>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</si>
  <si>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</si>
  <si>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</si>
  <si>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</si>
  <si>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</si>
  <si>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</si>
  <si>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</si>
  <si>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</si>
  <si>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</si>
  <si>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</si>
  <si>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</si>
  <si>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</si>
  <si>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</si>
  <si>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</si>
  <si>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</si>
  <si>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</si>
  <si>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</si>
  <si>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</si>
  <si>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</si>
  <si>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</si>
  <si>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</si>
  <si>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</si>
  <si>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</si>
  <si>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</si>
  <si>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</si>
  <si>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</si>
  <si>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</si>
  <si>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</si>
  <si>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</si>
  <si>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</si>
  <si>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</si>
  <si>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</si>
  <si>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</si>
  <si>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</si>
  <si>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</si>
  <si>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</si>
  <si>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</si>
  <si>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</si>
  <si>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</si>
  <si>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</si>
  <si>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</si>
  <si>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</si>
  <si>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</si>
  <si>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</si>
  <si>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</si>
  <si>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</si>
  <si>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</si>
  <si>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</si>
  <si>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</si>
  <si>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</si>
  <si>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</si>
  <si>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</si>
  <si>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</si>
  <si>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</si>
  <si>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</si>
  <si>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</si>
  <si>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</si>
  <si>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</si>
  <si>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</si>
  <si>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</si>
  <si>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</si>
  <si>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</si>
  <si>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</si>
  <si>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</si>
  <si>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</si>
  <si>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</si>
  <si>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</si>
  <si>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</si>
  <si>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</si>
  <si>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</si>
  <si>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</si>
  <si>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</si>
  <si>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</si>
  <si>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</si>
  <si>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</si>
  <si>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</si>
  <si>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</si>
  <si>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</si>
  <si>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</si>
  <si>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</si>
  <si>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</si>
  <si>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</si>
  <si>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</si>
  <si>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</si>
  <si>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</si>
  <si>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</si>
  <si>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</si>
  <si>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</si>
  <si>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</si>
  <si>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</si>
  <si>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</si>
  <si>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</si>
  <si>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</si>
  <si>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</si>
  <si>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</si>
  <si>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</si>
  <si>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</si>
  <si>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</si>
  <si>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</si>
  <si>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</si>
  <si>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</si>
  <si>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</si>
  <si>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</si>
  <si>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</si>
  <si>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</si>
  <si>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</si>
  <si>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</si>
  <si>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</si>
  <si>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</si>
  <si>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</si>
  <si>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</si>
  <si>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</si>
  <si>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</si>
  <si>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</si>
  <si>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</si>
  <si>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</si>
  <si>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</si>
  <si>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</si>
  <si>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</si>
  <si>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</si>
  <si>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</si>
  <si>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</si>
  <si>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</si>
  <si>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</si>
  <si>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</si>
  <si>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</si>
  <si>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</si>
  <si>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</si>
  <si>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</si>
  <si>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</si>
  <si>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</si>
  <si>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</si>
  <si>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</si>
  <si>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</si>
  <si>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</si>
  <si>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</si>
  <si>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</si>
  <si>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</si>
  <si>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</si>
  <si>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</si>
  <si>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</si>
  <si>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</si>
  <si>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</si>
  <si>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</si>
  <si>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</si>
  <si>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</si>
  <si>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</si>
  <si>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</si>
  <si>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</si>
  <si>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</si>
  <si>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</si>
  <si>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</si>
  <si>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</si>
  <si>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</si>
  <si>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</si>
  <si>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</si>
  <si>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</si>
  <si>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</si>
  <si>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</si>
  <si>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</si>
  <si>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</si>
  <si>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</si>
  <si>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</si>
  <si>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</si>
  <si>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</si>
  <si>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</si>
  <si>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</si>
  <si>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</si>
  <si>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</si>
  <si>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</si>
  <si>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</si>
  <si>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</si>
  <si>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</si>
  <si>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</si>
  <si>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</si>
  <si>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</si>
  <si>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</si>
  <si>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</si>
  <si>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</si>
  <si>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</si>
  <si>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</si>
  <si>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</si>
  <si>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</si>
  <si>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</si>
  <si>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</si>
  <si>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</si>
  <si>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</si>
  <si>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</si>
  <si>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</si>
  <si>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</si>
  <si>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</si>
  <si>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</si>
  <si>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</si>
  <si>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</si>
  <si>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</si>
  <si>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</si>
  <si>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</si>
  <si>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</si>
  <si>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</si>
  <si>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</si>
  <si>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</si>
  <si>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</si>
  <si>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</si>
  <si>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</si>
  <si>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</si>
  <si>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</si>
  <si>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</si>
  <si>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</si>
  <si>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</si>
  <si>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</si>
  <si>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</si>
  <si>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</si>
  <si>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</si>
  <si>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</si>
  <si>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</si>
  <si>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</si>
  <si>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</si>
  <si>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</si>
  <si>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</si>
  <si>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</si>
  <si>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</si>
  <si>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</si>
  <si>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</si>
  <si>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</si>
  <si>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</si>
  <si>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</si>
  <si>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</si>
  <si>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</si>
  <si>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</si>
  <si>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</si>
  <si>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</si>
  <si>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</si>
  <si>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</si>
  <si>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</si>
  <si>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</si>
  <si>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</si>
  <si>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</si>
  <si>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</si>
  <si>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</si>
  <si>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</si>
  <si>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</si>
  <si>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</si>
  <si>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</si>
  <si>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</si>
  <si>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</si>
  <si>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</si>
  <si>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</si>
  <si>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</si>
  <si>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</si>
  <si>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</si>
  <si>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</si>
  <si>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</si>
  <si>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</si>
  <si>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</si>
  <si>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</si>
  <si>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</si>
  <si>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</si>
  <si>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</si>
  <si>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</si>
  <si>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</si>
  <si>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</si>
  <si>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</si>
  <si>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</si>
  <si>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</si>
  <si>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</si>
  <si>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</si>
  <si>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</si>
  <si>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</si>
  <si>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</si>
  <si>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</si>
  <si>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</si>
  <si>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</si>
  <si>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</si>
  <si>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</si>
  <si>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</si>
  <si>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</si>
  <si>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</si>
  <si>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</si>
  <si>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</si>
  <si>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</si>
  <si>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</si>
  <si>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</si>
  <si>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</si>
  <si>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</si>
  <si>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</si>
  <si>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</si>
  <si>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</si>
  <si>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</si>
  <si>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</si>
  <si>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</si>
  <si>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</si>
  <si>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</si>
  <si>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</si>
  <si>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</si>
  <si>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</si>
  <si>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</si>
  <si>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</si>
  <si>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</si>
  <si>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</si>
  <si>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</si>
  <si>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</si>
  <si>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</si>
  <si>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</si>
  <si>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</si>
  <si>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</si>
  <si>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</si>
  <si>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</si>
  <si>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</si>
  <si>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</si>
  <si>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</si>
  <si>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</si>
  <si>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</si>
  <si>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</si>
  <si>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</si>
  <si>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</si>
  <si>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</si>
  <si>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</si>
  <si>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</si>
  <si>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</si>
  <si>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</si>
  <si>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</si>
  <si>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</si>
  <si>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</si>
  <si>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</si>
  <si>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</si>
  <si>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</si>
  <si>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</si>
  <si>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</si>
  <si>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</si>
  <si>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</si>
  <si>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</si>
  <si>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</si>
  <si>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</si>
  <si>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</si>
  <si>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</si>
  <si>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</si>
  <si>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</si>
  <si>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</si>
  <si>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</si>
  <si>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</si>
  <si>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</si>
  <si>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</si>
  <si>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</si>
  <si>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</si>
  <si>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</si>
  <si>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</si>
  <si>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</si>
  <si>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</si>
  <si>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</si>
  <si>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</si>
  <si>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</si>
  <si>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</si>
  <si>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</si>
  <si>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</si>
  <si>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</si>
  <si>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</si>
  <si>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</si>
  <si>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</si>
  <si>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</si>
  <si>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</si>
  <si>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</si>
  <si>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</si>
  <si>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</si>
  <si>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</si>
  <si>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</si>
  <si>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</si>
  <si>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</si>
  <si>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</si>
  <si>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</si>
  <si>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</si>
  <si>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</si>
  <si>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</si>
  <si>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</si>
  <si>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</si>
  <si>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</si>
  <si>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</si>
  <si>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</si>
  <si>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</si>
  <si>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</si>
  <si>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</si>
  <si>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</si>
  <si>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</si>
  <si>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</si>
  <si>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</si>
  <si>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</si>
  <si>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</si>
  <si>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</si>
  <si>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</si>
  <si>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</si>
  <si>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</si>
  <si>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</si>
  <si>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</si>
  <si>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</si>
  <si>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</si>
  <si>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</si>
  <si>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</si>
  <si>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</si>
  <si>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</si>
  <si>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</si>
  <si>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</si>
  <si>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</si>
  <si>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</si>
  <si>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</si>
  <si>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</si>
  <si>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</si>
  <si>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</si>
  <si>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</si>
  <si>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</si>
  <si>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</si>
  <si>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</si>
  <si>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</si>
  <si>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</si>
  <si>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</si>
  <si>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</si>
  <si>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</si>
  <si>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</si>
  <si>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</si>
  <si>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</si>
  <si>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</si>
  <si>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</si>
  <si>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</si>
  <si>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</si>
  <si>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</si>
  <si>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</si>
  <si>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</si>
  <si>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</si>
  <si>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</si>
  <si>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</si>
  <si>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</si>
  <si>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</si>
  <si>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</si>
  <si>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</si>
  <si>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</si>
  <si>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</si>
  <si>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</si>
  <si>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</si>
  <si>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</si>
  <si>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</si>
  <si>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</si>
  <si>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</si>
  <si>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</si>
  <si>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</si>
  <si>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</si>
  <si>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</si>
  <si>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</si>
  <si>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</si>
  <si>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</si>
  <si>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</si>
  <si>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</si>
  <si>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</si>
  <si>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</si>
  <si>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</si>
  <si>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</si>
  <si>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</si>
  <si>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</si>
  <si>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</si>
  <si>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</si>
  <si>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</si>
  <si>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</si>
  <si>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</si>
  <si>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</si>
  <si>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</si>
  <si>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</si>
  <si>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</si>
  <si>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</si>
  <si>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</si>
  <si>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</si>
  <si>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</si>
  <si>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</si>
  <si>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</si>
  <si>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</si>
  <si>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</si>
  <si>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</si>
  <si>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</si>
  <si>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</si>
  <si>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</si>
  <si>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</si>
  <si>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</si>
  <si>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</si>
  <si>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</si>
  <si>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</si>
  <si>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</si>
  <si>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</si>
  <si>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</si>
  <si>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</si>
  <si>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</si>
  <si>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</si>
  <si>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</si>
  <si>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</si>
  <si>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</si>
  <si>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</si>
  <si>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</si>
  <si>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</si>
  <si>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</si>
  <si>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</si>
  <si>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</si>
  <si>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</si>
  <si>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</si>
  <si>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</si>
  <si>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</si>
  <si>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</si>
  <si>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</si>
  <si>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</si>
  <si>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</si>
  <si>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</si>
  <si>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</si>
  <si>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</si>
  <si>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</si>
  <si>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</si>
  <si>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</si>
  <si>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</si>
  <si>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</si>
  <si>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</si>
  <si>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</si>
  <si>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</si>
  <si>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</si>
  <si>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</si>
  <si>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</si>
  <si>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</si>
  <si>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</si>
  <si>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</si>
  <si>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</si>
  <si>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</si>
  <si>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</si>
  <si>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</si>
  <si>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</si>
  <si>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</si>
  <si>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</si>
  <si>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</si>
  <si>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</si>
  <si>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</si>
  <si>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</si>
  <si>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</si>
  <si>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</si>
  <si>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</si>
  <si>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</si>
  <si>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</si>
  <si>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</si>
  <si>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</si>
  <si>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</si>
  <si>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</si>
  <si>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</si>
  <si>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</si>
  <si>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</si>
  <si>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</si>
  <si>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</si>
  <si>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</si>
  <si>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</si>
  <si>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</si>
  <si>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</si>
  <si>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</si>
  <si>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</si>
  <si>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</si>
  <si>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</si>
  <si>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</si>
  <si>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</si>
  <si>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</si>
  <si>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</si>
  <si>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</si>
  <si>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</si>
  <si>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</si>
  <si>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</si>
  <si>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</si>
  <si>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</si>
  <si>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</si>
  <si>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</si>
  <si>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</si>
  <si>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</si>
  <si>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</si>
  <si>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</si>
  <si>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</si>
  <si>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</si>
  <si>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</si>
  <si>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</si>
  <si>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</si>
  <si>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</si>
  <si>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</si>
  <si>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</si>
  <si>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</si>
  <si>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</si>
  <si>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</si>
  <si>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</si>
  <si>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</si>
  <si>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</si>
  <si>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</si>
  <si>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</si>
  <si>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</si>
  <si>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</si>
  <si>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</si>
  <si>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</si>
  <si>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</si>
  <si>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</si>
  <si>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</si>
  <si>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</si>
  <si>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</si>
  <si>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</si>
  <si>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</si>
  <si>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</si>
  <si>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</si>
  <si>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</si>
  <si>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</si>
  <si>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</si>
  <si>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</si>
  <si>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</si>
  <si>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</si>
  <si>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</si>
  <si>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</si>
  <si>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</si>
  <si>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</si>
  <si>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</si>
  <si>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</si>
  <si>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</si>
  <si>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</si>
  <si>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</si>
  <si>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</si>
  <si>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</si>
  <si>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</si>
  <si>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</si>
  <si>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</si>
  <si>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</si>
  <si>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</si>
  <si>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</si>
  <si>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</si>
  <si>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</si>
  <si>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</si>
  <si>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</si>
  <si>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</si>
  <si>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</si>
  <si>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</si>
  <si>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</si>
  <si>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</si>
  <si>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</si>
  <si>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</si>
  <si>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</si>
  <si>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</si>
  <si>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</si>
  <si>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</si>
  <si>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</si>
  <si>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</si>
  <si>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</si>
  <si>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</si>
  <si>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</si>
  <si>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</si>
  <si>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</si>
  <si>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</si>
  <si>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</si>
  <si>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</si>
  <si>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</si>
  <si>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</si>
  <si>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</si>
  <si>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</si>
  <si>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</si>
  <si>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</si>
  <si>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</si>
  <si>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</si>
  <si>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</si>
  <si>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</si>
  <si>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</si>
  <si>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</si>
  <si>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</si>
  <si>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</si>
  <si>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</si>
  <si>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</si>
  <si>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</si>
  <si>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</si>
  <si>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</si>
  <si>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</si>
  <si>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</si>
  <si>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</si>
  <si>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</si>
  <si>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</si>
  <si>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</si>
  <si>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</si>
  <si>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</si>
  <si>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</si>
  <si>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</si>
  <si>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</si>
  <si>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</si>
  <si>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</si>
  <si>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</si>
  <si>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</si>
  <si>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</si>
  <si>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</si>
  <si>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</si>
  <si>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</si>
  <si>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</si>
  <si>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</si>
  <si>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</si>
  <si>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</si>
  <si>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</si>
  <si>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</si>
  <si>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</si>
  <si>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</si>
  <si>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</si>
  <si>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</si>
  <si>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</si>
  <si>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</si>
  <si>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</si>
  <si>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</si>
  <si>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</si>
  <si>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</si>
  <si>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</si>
  <si>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</si>
  <si>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</si>
  <si>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</si>
  <si>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</si>
  <si>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</si>
  <si>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</si>
  <si>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</si>
  <si>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</si>
  <si>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</si>
  <si>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</si>
  <si>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</si>
  <si>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</si>
  <si>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</si>
  <si>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</si>
  <si>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</si>
  <si>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</si>
  <si>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</si>
  <si>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</si>
  <si>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</si>
  <si>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</si>
  <si>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</si>
  <si>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</si>
  <si>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</si>
  <si>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</si>
  <si>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</si>
  <si>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</si>
  <si>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</si>
  <si>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</si>
  <si>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</si>
  <si>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</si>
  <si>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</si>
  <si>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</si>
  <si>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</si>
  <si>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</si>
  <si>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</si>
  <si>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</si>
  <si>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</si>
  <si>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</si>
  <si>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</si>
  <si>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</si>
  <si>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</si>
  <si>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</si>
  <si>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</si>
  <si>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</si>
  <si>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</si>
  <si>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</si>
  <si>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</si>
  <si>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</si>
  <si>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</si>
  <si>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</si>
  <si>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</si>
  <si>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</si>
  <si>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</si>
  <si>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</si>
  <si>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</si>
  <si>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</si>
  <si>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</si>
  <si>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</si>
  <si>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</si>
  <si>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</si>
  <si>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</si>
  <si>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</si>
  <si>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</si>
  <si>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</si>
  <si>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</si>
  <si>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</si>
  <si>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</si>
  <si>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</si>
  <si>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</si>
  <si>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</si>
  <si>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</si>
  <si>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</si>
  <si>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</si>
  <si>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</si>
  <si>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</si>
  <si>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</si>
  <si>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</si>
  <si>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</si>
  <si>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</si>
  <si>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</si>
  <si>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</si>
  <si>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</si>
  <si>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</si>
  <si>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</si>
  <si>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</si>
  <si>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</si>
  <si>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</si>
  <si>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</si>
  <si>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</si>
  <si>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</si>
  <si>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</si>
  <si>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</si>
  <si>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</si>
  <si>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</si>
  <si>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</si>
  <si>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</si>
  <si>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</si>
  <si>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</si>
  <si>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</si>
  <si>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</si>
  <si>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</si>
  <si>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</si>
  <si>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</si>
  <si>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</si>
  <si>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</si>
  <si>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</si>
  <si>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</si>
  <si>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</si>
  <si>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</si>
  <si>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</si>
  <si>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</si>
  <si>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</si>
  <si>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</si>
  <si>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</si>
  <si>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</si>
  <si>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</si>
  <si>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</si>
  <si>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</si>
  <si>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</si>
  <si>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</si>
  <si>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</si>
  <si>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</si>
  <si>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</si>
  <si>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</si>
  <si>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</si>
  <si>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</si>
  <si>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</si>
  <si>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</si>
  <si>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</si>
  <si>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</si>
  <si>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</si>
  <si>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</si>
  <si>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</si>
  <si>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</si>
  <si>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</si>
  <si>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</si>
  <si>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</si>
  <si>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</si>
  <si>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</si>
  <si>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</si>
  <si>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</si>
  <si>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</si>
  <si>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</si>
  <si>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</si>
  <si>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</si>
  <si>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</si>
  <si>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</si>
  <si>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</si>
  <si>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</si>
  <si>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</si>
  <si>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</si>
  <si>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</si>
  <si>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</si>
  <si>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</si>
  <si>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</si>
  <si>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</si>
  <si>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</si>
  <si>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</si>
  <si>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</si>
  <si>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</si>
  <si>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</si>
  <si>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</si>
  <si>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</si>
  <si>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</si>
  <si>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</si>
  <si>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</si>
  <si>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</si>
  <si>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</si>
  <si>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</si>
  <si>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</si>
  <si>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</si>
  <si>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</si>
  <si>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</si>
  <si>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</si>
  <si>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</si>
  <si>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</si>
  <si>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</si>
  <si>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</si>
  <si>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</si>
  <si>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</si>
  <si>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</si>
  <si>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</si>
  <si>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</si>
  <si>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</si>
  <si>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</si>
  <si>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</si>
  <si>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</si>
  <si>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</si>
  <si>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</si>
  <si>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</si>
  <si>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</si>
  <si>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</si>
  <si>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</si>
  <si>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</si>
  <si>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</si>
  <si>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</si>
  <si>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</si>
  <si>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</si>
  <si>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</si>
  <si>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</si>
  <si>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</si>
  <si>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</si>
  <si>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</si>
  <si>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</si>
  <si>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</si>
  <si>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</si>
  <si>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</si>
  <si>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</si>
  <si>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</si>
  <si>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</si>
  <si>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</si>
  <si>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</si>
  <si>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</si>
  <si>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</si>
  <si>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</si>
  <si>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</si>
  <si>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</si>
  <si>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</si>
  <si>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</si>
  <si>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</si>
  <si>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</si>
  <si>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</si>
  <si>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</si>
  <si>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</si>
  <si>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</si>
  <si>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</si>
  <si>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</si>
  <si>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</si>
  <si>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</si>
  <si>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</si>
  <si>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</si>
  <si>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</si>
  <si>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</si>
  <si>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</si>
  <si>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</si>
  <si>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</si>
  <si>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</si>
  <si>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</si>
  <si>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</si>
  <si>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</si>
  <si>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</si>
  <si>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</si>
  <si>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</si>
  <si>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</si>
  <si>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</si>
  <si>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</si>
  <si>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</si>
  <si>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</si>
  <si>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</si>
  <si>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</si>
  <si>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</si>
  <si>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</si>
  <si>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</si>
  <si>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</si>
  <si>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</si>
  <si>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</si>
  <si>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</si>
  <si>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</si>
  <si>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</si>
  <si>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</si>
  <si>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</si>
  <si>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</si>
  <si>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</si>
  <si>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</si>
  <si>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</si>
  <si>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</si>
  <si>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</si>
  <si>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</si>
  <si>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</si>
  <si>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</si>
  <si>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</si>
  <si>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</si>
  <si>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</si>
  <si>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</si>
  <si>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</si>
  <si>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</si>
  <si>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</si>
  <si>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</si>
  <si>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</si>
  <si>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</si>
  <si>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</si>
  <si>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</si>
  <si>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</si>
  <si>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</si>
  <si>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</si>
  <si>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</si>
  <si>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</si>
  <si>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</si>
  <si>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</si>
  <si>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</si>
  <si>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</si>
  <si>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</si>
  <si>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</si>
  <si>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</si>
  <si>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</si>
  <si>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</si>
  <si>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</si>
  <si>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</si>
  <si>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</si>
  <si>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</si>
  <si>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</si>
  <si>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</si>
  <si>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</si>
  <si>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</si>
  <si>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</si>
  <si>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</si>
  <si>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</si>
  <si>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</si>
  <si>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</si>
  <si>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</si>
  <si>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</si>
  <si>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</si>
  <si>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</si>
  <si>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</si>
  <si>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</si>
  <si>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</si>
  <si>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</si>
  <si>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</si>
  <si>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</si>
  <si>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</si>
  <si>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</si>
  <si>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</si>
  <si>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</si>
  <si>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</si>
  <si>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</si>
  <si>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</si>
  <si>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</si>
  <si>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</si>
  <si>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</si>
  <si>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</si>
  <si>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</si>
  <si>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</si>
  <si>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</si>
  <si>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</si>
  <si>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</si>
  <si>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</si>
  <si>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</si>
  <si>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</si>
  <si>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</si>
  <si>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</si>
  <si>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</si>
  <si>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</si>
  <si>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</si>
  <si>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</si>
  <si>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</si>
  <si>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</si>
  <si>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</si>
  <si>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</si>
  <si>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</si>
  <si>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</si>
  <si>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</si>
  <si>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</si>
  <si>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</si>
  <si>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</si>
  <si>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</si>
  <si>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</si>
  <si>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</si>
  <si>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</si>
  <si>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</si>
  <si>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</si>
  <si>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</si>
  <si>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</si>
  <si>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</si>
  <si>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</si>
  <si>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</si>
  <si>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</si>
  <si>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</si>
  <si>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</si>
  <si>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</si>
  <si>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</si>
  <si>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</si>
  <si>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</si>
  <si>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</si>
  <si>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</si>
  <si>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</si>
  <si>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</si>
  <si>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</si>
  <si>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</si>
  <si>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</si>
  <si>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</si>
  <si>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</si>
  <si>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</si>
  <si>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</si>
  <si>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</si>
  <si>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</si>
  <si>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</si>
  <si>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</si>
  <si>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</si>
  <si>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</si>
  <si>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</si>
  <si>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</si>
  <si>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</si>
  <si>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</si>
  <si>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</si>
  <si>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</si>
  <si>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</si>
  <si>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</si>
  <si>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</si>
  <si>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</si>
  <si>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</si>
  <si>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</si>
  <si>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</si>
  <si>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</si>
  <si>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</si>
  <si>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</si>
  <si>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</si>
  <si>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</si>
  <si>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</si>
  <si>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</si>
  <si>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</si>
  <si>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</si>
  <si>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</si>
  <si>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</si>
  <si>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</si>
  <si>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</si>
  <si>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</si>
  <si>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</si>
  <si>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</si>
  <si>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</si>
  <si>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</si>
  <si>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</si>
  <si>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</si>
  <si>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</si>
  <si>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</si>
  <si>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</si>
  <si>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</si>
  <si>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</si>
  <si>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</si>
  <si>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</si>
  <si>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</si>
  <si>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</si>
  <si>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</si>
  <si>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</si>
  <si>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</si>
  <si>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</si>
  <si>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</si>
  <si>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</si>
  <si>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</si>
  <si>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</si>
  <si>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</si>
  <si>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</si>
  <si>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</si>
  <si>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</si>
  <si>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</si>
  <si>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</si>
  <si>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</si>
  <si>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</si>
  <si>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</si>
  <si>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</si>
  <si>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</si>
  <si>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</si>
  <si>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</si>
  <si>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</si>
  <si>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</si>
  <si>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</si>
  <si>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</si>
  <si>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</si>
  <si>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</si>
  <si>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</si>
  <si>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</si>
  <si>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</si>
  <si>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</si>
  <si>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</si>
  <si>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</si>
  <si>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</si>
  <si>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</si>
  <si>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</si>
  <si>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</si>
  <si>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</si>
  <si>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</si>
  <si>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</si>
  <si>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</si>
  <si>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</si>
  <si>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</si>
  <si>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</si>
  <si>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</si>
  <si>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</si>
  <si>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</si>
  <si>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</si>
  <si>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</si>
  <si>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</si>
  <si>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</si>
  <si>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</si>
  <si>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</si>
  <si>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</si>
  <si>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</si>
  <si>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</si>
  <si>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</si>
  <si>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</si>
  <si>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</si>
  <si>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</si>
  <si>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</si>
  <si>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</si>
  <si>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</si>
  <si>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</si>
  <si>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</si>
  <si>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</si>
  <si>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</si>
  <si>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</si>
  <si>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</si>
  <si>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</si>
  <si>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</si>
  <si>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</si>
  <si>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</si>
  <si>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</si>
  <si>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</si>
  <si>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</si>
  <si>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</si>
  <si>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</si>
  <si>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</si>
  <si>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</si>
  <si>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</si>
  <si>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</si>
  <si>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</si>
  <si>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</si>
  <si>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</si>
  <si>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</si>
  <si>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</si>
  <si>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</si>
  <si>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</si>
  <si>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</si>
  <si>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</si>
  <si>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</si>
  <si>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</si>
  <si>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</si>
  <si>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</si>
  <si>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</si>
  <si>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</si>
  <si>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</si>
  <si>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</si>
  <si>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</si>
  <si>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</si>
  <si>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</si>
  <si>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</si>
  <si>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</si>
  <si>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</si>
  <si>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</si>
  <si>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</si>
  <si>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</si>
  <si>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</si>
  <si>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</si>
  <si>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</si>
  <si>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</si>
  <si>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</si>
  <si>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</si>
  <si>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</si>
  <si>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</si>
  <si>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</si>
  <si>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</si>
  <si>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</si>
  <si>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</si>
  <si>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</si>
  <si>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</si>
  <si>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</si>
  <si>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</si>
  <si>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</si>
  <si>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</si>
  <si>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</si>
  <si>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</si>
  <si>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</si>
  <si>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</si>
  <si>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</si>
  <si>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</si>
  <si>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</si>
  <si>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</si>
  <si>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</si>
  <si>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</si>
  <si>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</si>
  <si>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</si>
  <si>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</si>
  <si>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</si>
  <si>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</si>
  <si>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</si>
  <si>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</si>
  <si>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</si>
  <si>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</si>
  <si>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</si>
  <si>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</si>
  <si>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</si>
  <si>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</si>
  <si>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</si>
  <si>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</si>
  <si>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</si>
  <si>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</si>
  <si>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</si>
  <si>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</si>
  <si>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</si>
  <si>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</si>
  <si>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</si>
  <si>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</si>
  <si>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</si>
  <si>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</si>
  <si>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</si>
  <si>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</si>
  <si>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</si>
  <si>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</si>
  <si>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</si>
  <si>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</si>
  <si>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</si>
  <si>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</si>
  <si>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</si>
  <si>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</si>
  <si>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</si>
  <si>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</si>
  <si>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</si>
  <si>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</si>
  <si>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</si>
  <si>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</si>
  <si>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</si>
  <si>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</si>
  <si>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</si>
  <si>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</si>
  <si>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</si>
  <si>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</si>
  <si>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</si>
  <si>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</si>
  <si>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</si>
  <si>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</si>
  <si>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</si>
  <si>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</si>
  <si>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</si>
  <si>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</si>
  <si>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</si>
  <si>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</si>
  <si>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</si>
  <si>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</si>
  <si>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</si>
  <si>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</si>
  <si>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</si>
  <si>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</si>
  <si>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</si>
  <si>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</si>
  <si>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</si>
  <si>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</si>
  <si>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</si>
  <si>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</si>
  <si>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</si>
  <si>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</si>
  <si>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</si>
  <si>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</si>
  <si>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</si>
  <si>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</si>
  <si>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</si>
  <si>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</si>
  <si>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</si>
  <si>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</si>
  <si>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</si>
  <si>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</si>
  <si>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</si>
  <si>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</si>
  <si>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</si>
  <si>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</si>
  <si>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</si>
  <si>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</si>
  <si>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</si>
  <si>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</si>
  <si>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</si>
  <si>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</si>
  <si>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</si>
  <si>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</si>
  <si>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</si>
  <si>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</si>
  <si>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</si>
  <si>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</si>
  <si>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</si>
  <si>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</si>
  <si>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</si>
  <si>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</si>
  <si>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</si>
  <si>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</si>
  <si>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</si>
  <si>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</si>
  <si>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</si>
  <si>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</si>
  <si>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</si>
  <si>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</si>
  <si>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</si>
  <si>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</si>
  <si>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</si>
  <si>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</si>
  <si>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</si>
  <si>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</si>
  <si>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</si>
  <si>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</si>
  <si>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</si>
  <si>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</si>
  <si>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</si>
  <si>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</si>
  <si>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</si>
  <si>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</si>
  <si>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</si>
  <si>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</si>
  <si>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</si>
  <si>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</si>
  <si>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</si>
  <si>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</si>
  <si>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</si>
  <si>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</si>
  <si>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</si>
  <si>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</si>
  <si>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</si>
  <si>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</si>
  <si>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</si>
  <si>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</si>
  <si>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</si>
  <si>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</si>
  <si>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</si>
  <si>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</si>
  <si>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</si>
  <si>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</si>
  <si>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</si>
  <si>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</si>
  <si>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</si>
  <si>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</si>
  <si>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</si>
  <si>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</si>
  <si>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</si>
  <si>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</si>
  <si>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</si>
  <si>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</si>
  <si>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</si>
  <si>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</si>
  <si>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</si>
  <si>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</si>
  <si>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</si>
  <si>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</si>
  <si>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</si>
  <si>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</si>
  <si>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</si>
  <si>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</si>
  <si>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</si>
  <si>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</si>
  <si>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</si>
  <si>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</si>
  <si>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</si>
  <si>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</si>
  <si>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</si>
  <si>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</si>
  <si>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</si>
  <si>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</si>
  <si>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</si>
  <si>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</si>
  <si>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</si>
  <si>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</si>
  <si>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</si>
  <si>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</si>
  <si>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</si>
  <si>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</si>
  <si>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</si>
  <si>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</si>
  <si>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</si>
  <si>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</si>
  <si>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</si>
  <si>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</si>
  <si>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</si>
  <si>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</si>
  <si>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</si>
  <si>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</si>
  <si>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</si>
  <si>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</si>
  <si>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</si>
  <si>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</si>
  <si>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</si>
  <si>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</si>
  <si>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</si>
  <si>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</si>
  <si>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</si>
  <si>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</si>
  <si>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</si>
  <si>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</si>
  <si>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</si>
  <si>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</si>
  <si>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</si>
  <si>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</si>
  <si>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</si>
  <si>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</si>
  <si>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</si>
  <si>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</si>
  <si>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</si>
  <si>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</si>
  <si>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</si>
  <si>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</si>
  <si>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</si>
  <si>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</si>
  <si>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</si>
  <si>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</si>
  <si>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</si>
  <si>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</si>
  <si>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</si>
  <si>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</si>
  <si>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</si>
  <si>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</si>
  <si>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</si>
  <si>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</si>
  <si>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</si>
  <si>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</si>
  <si>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</si>
  <si>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</si>
  <si>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</si>
  <si>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</si>
  <si>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</si>
  <si>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</si>
  <si>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</si>
  <si>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</si>
  <si>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</si>
  <si>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</si>
  <si>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</si>
  <si>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</si>
  <si>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</si>
  <si>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</si>
  <si>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</si>
  <si>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</si>
  <si>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</si>
  <si>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</si>
  <si>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</si>
  <si>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</si>
  <si>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</si>
  <si>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</si>
  <si>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</si>
  <si>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</si>
  <si>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</si>
  <si>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</si>
  <si>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</si>
  <si>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</si>
  <si>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</si>
  <si>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</si>
  <si>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</si>
  <si>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</si>
  <si>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</si>
  <si>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</si>
  <si>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</si>
  <si>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</si>
  <si>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</si>
  <si>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</si>
  <si>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</si>
  <si>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</si>
  <si>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</si>
  <si>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</si>
  <si>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</si>
  <si>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</si>
  <si>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</si>
  <si>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</si>
  <si>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</si>
  <si>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</si>
  <si>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</si>
  <si>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</si>
  <si>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</si>
  <si>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</si>
  <si>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</si>
  <si>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</si>
  <si>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</si>
  <si>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</si>
  <si>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</si>
  <si>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</si>
  <si>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</si>
  <si>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</si>
  <si>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</si>
  <si>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</si>
  <si>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</si>
  <si>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</si>
  <si>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</si>
  <si>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</si>
  <si>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</si>
  <si>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</si>
  <si>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</si>
  <si>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</si>
  <si>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</si>
  <si>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</si>
  <si>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</si>
  <si>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</si>
  <si>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</si>
  <si>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</si>
  <si>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</si>
  <si>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</si>
  <si>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</si>
  <si>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</si>
  <si>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</si>
  <si>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</si>
  <si>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</si>
  <si>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</si>
  <si>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</si>
  <si>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</si>
  <si>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</si>
  <si>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</si>
  <si>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</si>
  <si>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</si>
  <si>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</si>
  <si>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</si>
  <si>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</si>
  <si>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</si>
  <si>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</si>
  <si>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</si>
  <si>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</si>
  <si>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</si>
  <si>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</si>
  <si>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</si>
  <si>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</si>
  <si>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</si>
  <si>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</si>
  <si>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</si>
  <si>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</si>
  <si>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</si>
  <si>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</si>
  <si>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</si>
  <si>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</si>
  <si>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</si>
  <si>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</si>
  <si>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</si>
  <si>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</si>
  <si>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</si>
  <si>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</si>
  <si>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</si>
  <si>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</si>
  <si>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</si>
  <si>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</si>
  <si>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</si>
  <si>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</si>
  <si>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</si>
  <si>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</si>
  <si>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</si>
  <si>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</si>
  <si>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</si>
  <si>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</si>
  <si>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</si>
  <si>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</si>
  <si>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</si>
  <si>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</si>
  <si>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</si>
  <si>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</si>
  <si>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</si>
  <si>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</si>
  <si>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</si>
  <si>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</si>
  <si>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</si>
  <si>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</si>
  <si>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</si>
  <si>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</si>
  <si>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</si>
  <si>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</si>
  <si>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</si>
  <si>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</si>
  <si>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</si>
  <si>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</si>
  <si>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</si>
  <si>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</si>
  <si>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</si>
  <si>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</si>
  <si>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</si>
  <si>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</si>
  <si>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</si>
  <si>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</si>
  <si>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</si>
  <si>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</si>
  <si>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</si>
  <si>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</si>
  <si>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</si>
  <si>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</si>
  <si>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</si>
  <si>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</si>
  <si>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</si>
  <si>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</si>
  <si>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</si>
  <si>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</si>
  <si>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</si>
  <si>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</si>
  <si>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</si>
  <si>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</si>
  <si>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</si>
  <si>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</si>
  <si>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</si>
  <si>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</si>
  <si>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</si>
  <si>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</si>
  <si>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</si>
  <si>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</si>
  <si>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</si>
  <si>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</si>
  <si>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</si>
  <si>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</si>
  <si>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</si>
  <si>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</si>
  <si>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</si>
  <si>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</si>
  <si>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</si>
  <si>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</si>
  <si>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</si>
  <si>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</si>
  <si>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</si>
  <si>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</si>
  <si>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</si>
  <si>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</si>
  <si>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</si>
  <si>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</si>
  <si>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</si>
  <si>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</si>
  <si>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</si>
  <si>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</si>
  <si>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</si>
  <si>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</si>
  <si>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</si>
  <si>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</si>
  <si>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</si>
  <si>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</si>
  <si>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</si>
  <si>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</si>
  <si>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</si>
  <si>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</si>
  <si>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</si>
  <si>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</si>
  <si>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</si>
  <si>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</si>
  <si>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</si>
  <si>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</si>
  <si>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</si>
  <si>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</si>
  <si>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</si>
  <si>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</si>
  <si>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</si>
  <si>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</si>
  <si>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</si>
  <si>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</si>
  <si>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</si>
  <si>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</si>
  <si>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</si>
  <si>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</si>
  <si>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</si>
  <si>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</si>
  <si>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</si>
  <si>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</si>
  <si>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</si>
  <si>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</si>
  <si>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</si>
  <si>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</si>
  <si>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</si>
  <si>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</si>
  <si>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</si>
  <si>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</si>
  <si>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</si>
  <si>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</si>
  <si>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</si>
  <si>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</si>
  <si>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</si>
  <si>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</si>
  <si>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</si>
  <si>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</si>
  <si>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</si>
  <si>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</si>
  <si>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</si>
  <si>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</si>
  <si>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</si>
  <si>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</si>
  <si>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</si>
  <si>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</si>
  <si>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</si>
  <si>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</si>
  <si>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</si>
  <si>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</si>
  <si>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</si>
  <si>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</si>
  <si>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</si>
  <si>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</si>
  <si>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</si>
  <si>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</si>
  <si>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</si>
  <si>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</si>
  <si>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</si>
  <si>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</si>
  <si>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</si>
  <si>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</si>
  <si>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</si>
  <si>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</si>
  <si>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</si>
  <si>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</si>
  <si>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</si>
  <si>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</si>
  <si>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</si>
  <si>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</si>
  <si>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</si>
  <si>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</si>
  <si>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</si>
  <si>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</si>
  <si>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</si>
  <si>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</si>
  <si>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</si>
  <si>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</si>
  <si>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</si>
  <si>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</si>
  <si>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</si>
  <si>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</si>
  <si>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</si>
  <si>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</si>
  <si>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</si>
  <si>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</si>
  <si>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</si>
  <si>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</si>
  <si>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</si>
  <si>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</si>
  <si>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</si>
  <si>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</si>
  <si>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</si>
  <si>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</si>
  <si>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</si>
  <si>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</si>
  <si>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</si>
  <si>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</si>
  <si>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</si>
  <si>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</si>
  <si>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</si>
  <si>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</si>
  <si>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</si>
  <si>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</si>
  <si>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</si>
  <si>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</si>
  <si>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</si>
  <si>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</si>
  <si>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</si>
  <si>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</si>
  <si>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</si>
  <si>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</si>
  <si>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</si>
  <si>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</si>
  <si>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</si>
  <si>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</si>
  <si>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</si>
  <si>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</si>
  <si>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</si>
  <si>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</si>
  <si>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</si>
  <si>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</si>
  <si>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</si>
  <si>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</si>
  <si>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</si>
  <si>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</si>
  <si>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</si>
  <si>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</si>
  <si>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</si>
  <si>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</si>
  <si>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</si>
  <si>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</si>
  <si>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</si>
  <si>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</si>
  <si>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</si>
  <si>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</si>
  <si>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</si>
  <si>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</si>
  <si>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</si>
  <si>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</si>
  <si>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</si>
  <si>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</si>
  <si>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</si>
  <si>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</si>
  <si>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</si>
  <si>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</si>
  <si>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</si>
  <si>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</si>
  <si>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</si>
  <si>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</si>
  <si>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</si>
  <si>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</si>
  <si>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</si>
  <si>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</si>
  <si>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</si>
  <si>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</si>
  <si>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</si>
  <si>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</si>
  <si>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</si>
  <si>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</si>
  <si>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</si>
  <si>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</si>
  <si>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</si>
  <si>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</si>
  <si>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</si>
  <si>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</si>
  <si>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</si>
  <si>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</si>
  <si>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</si>
  <si>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</si>
  <si>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</si>
  <si>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</si>
  <si>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</si>
  <si>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</si>
  <si>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</si>
  <si>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</si>
  <si>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</si>
  <si>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</si>
  <si>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</si>
  <si>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</si>
  <si>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</si>
  <si>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</si>
  <si>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</si>
  <si>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</si>
  <si>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</si>
  <si>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</si>
  <si>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</si>
  <si>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</si>
  <si>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</si>
  <si>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</si>
  <si>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</si>
  <si>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</si>
  <si>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</si>
  <si>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</si>
  <si>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</si>
  <si>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</si>
  <si>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</si>
  <si>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</si>
  <si>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</si>
  <si>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</si>
  <si>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</si>
  <si>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</si>
  <si>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</si>
  <si>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</si>
  <si>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</si>
  <si>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</si>
  <si>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</si>
  <si>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</si>
  <si>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</si>
  <si>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</si>
  <si>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</si>
  <si>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</si>
  <si>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</si>
  <si>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</si>
  <si>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</si>
  <si>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</si>
  <si>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</si>
  <si>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</si>
  <si>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</si>
  <si>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</si>
  <si>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</si>
  <si>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</si>
  <si>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</si>
  <si>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</si>
  <si>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</si>
  <si>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</si>
  <si>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</si>
  <si>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</si>
  <si>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</si>
  <si>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</si>
  <si>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</si>
  <si>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</si>
  <si>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</si>
  <si>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</si>
  <si>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</si>
  <si>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</si>
  <si>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</si>
  <si>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</si>
  <si>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</si>
  <si>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</si>
  <si>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</si>
  <si>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</si>
  <si>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</si>
  <si>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</si>
  <si>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</si>
  <si>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</si>
  <si>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</si>
  <si>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</si>
  <si>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</si>
  <si>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</si>
  <si>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</si>
  <si>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</si>
  <si>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</si>
  <si>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</si>
  <si>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</si>
  <si>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</si>
  <si>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</si>
  <si>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</si>
  <si>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</si>
  <si>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</si>
  <si>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</si>
  <si>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</si>
  <si>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</si>
  <si>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</si>
  <si>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</si>
  <si>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</si>
  <si>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</si>
  <si>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</si>
  <si>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</si>
  <si>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</si>
  <si>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</si>
  <si>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</si>
  <si>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</si>
  <si>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</si>
  <si>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</si>
  <si>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</si>
  <si>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</si>
  <si>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</si>
  <si>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</si>
  <si>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</si>
  <si>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</si>
  <si>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</si>
  <si>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</si>
  <si>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</si>
  <si>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</si>
  <si>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</si>
  <si>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</si>
  <si>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</si>
  <si>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</si>
  <si>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</si>
  <si>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</si>
  <si>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</si>
  <si>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</si>
  <si>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</si>
  <si>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</si>
  <si>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</si>
  <si>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</si>
  <si>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</si>
  <si>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</si>
  <si>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</si>
  <si>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</si>
  <si>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</si>
  <si>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</si>
  <si>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</si>
  <si>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</si>
  <si>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</si>
  <si>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</si>
  <si>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</si>
  <si>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</si>
  <si>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</si>
  <si>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</si>
  <si>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</si>
  <si>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</si>
  <si>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</si>
  <si>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</si>
  <si>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</si>
  <si>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</si>
  <si>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</si>
  <si>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</si>
  <si>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</si>
  <si>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</si>
  <si>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</si>
  <si>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</si>
  <si>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</si>
  <si>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</si>
  <si>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</si>
  <si>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</si>
  <si>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</si>
  <si>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</si>
  <si>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</si>
  <si>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</si>
  <si>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</si>
  <si>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</si>
  <si>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</si>
  <si>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</si>
  <si>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</si>
  <si>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</si>
  <si>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</si>
  <si>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</si>
  <si>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</si>
  <si>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</si>
  <si>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</si>
  <si>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</si>
  <si>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</si>
  <si>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</si>
  <si>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</si>
  <si>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</si>
  <si>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</si>
  <si>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</si>
  <si>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</si>
  <si>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</si>
  <si>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</si>
  <si>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</si>
  <si>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</si>
  <si>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</si>
  <si>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</si>
  <si>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</si>
  <si>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</si>
  <si>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</si>
  <si>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</si>
  <si>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</si>
  <si>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</si>
  <si>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</si>
  <si>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</si>
  <si>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</si>
  <si>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</si>
  <si>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</si>
  <si>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</si>
  <si>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</si>
  <si>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</si>
  <si>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</si>
  <si>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</si>
  <si>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</si>
  <si>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</si>
  <si>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</si>
  <si>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</si>
  <si>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</si>
  <si>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</si>
  <si>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</si>
  <si>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</si>
  <si>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</si>
  <si>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</si>
  <si>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</si>
  <si>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</si>
  <si>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</si>
  <si>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</si>
  <si>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</si>
  <si>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</si>
  <si>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</si>
  <si>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</si>
  <si>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</si>
  <si>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</si>
  <si>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</si>
  <si>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</si>
  <si>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</si>
  <si>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</si>
  <si>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</si>
  <si>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</si>
  <si>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</si>
  <si>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</si>
  <si>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</si>
  <si>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</si>
  <si>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</si>
  <si>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</si>
  <si>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</si>
  <si>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</si>
  <si>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</si>
  <si>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</si>
  <si>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</si>
  <si>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</si>
  <si>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</si>
  <si>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</si>
  <si>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</si>
  <si>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</si>
  <si>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</si>
  <si>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</si>
  <si>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</si>
  <si>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</si>
  <si>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</si>
  <si>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</si>
  <si>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</si>
  <si>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</si>
  <si>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</si>
  <si>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</si>
  <si>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</si>
  <si>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</si>
  <si>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</si>
  <si>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</si>
  <si>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</si>
  <si>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</si>
  <si>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</si>
  <si>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</si>
  <si>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</si>
  <si>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</si>
  <si>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</si>
  <si>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</si>
  <si>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</si>
  <si>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</si>
  <si>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</si>
  <si>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</si>
  <si>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</si>
  <si>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</si>
  <si>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</si>
  <si>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</si>
  <si>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</si>
  <si>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</si>
  <si>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</si>
  <si>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</si>
  <si>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</si>
  <si>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</si>
  <si>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</si>
  <si>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</si>
  <si>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</si>
  <si>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</si>
  <si>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</si>
  <si>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</si>
  <si>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</si>
  <si>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</si>
  <si>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</si>
  <si>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</si>
  <si>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</si>
  <si>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</si>
  <si>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</si>
  <si>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</si>
  <si>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</si>
  <si>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</si>
  <si>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</si>
  <si>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</si>
  <si>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</si>
  <si>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</si>
  <si>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</si>
  <si>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</si>
  <si>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</si>
  <si>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</si>
  <si>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</si>
  <si>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</si>
  <si>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</si>
  <si>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</si>
  <si>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</si>
  <si>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</si>
  <si>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</si>
  <si>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</si>
  <si>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</si>
  <si>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</si>
  <si>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</si>
  <si>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</si>
  <si>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</si>
  <si>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</si>
  <si>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</si>
  <si>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</si>
  <si>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</si>
  <si>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</si>
  <si>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</si>
  <si>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</si>
  <si>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</si>
  <si>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</si>
  <si>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</si>
  <si>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</si>
  <si>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</si>
  <si>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</si>
  <si>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</si>
  <si>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</si>
  <si>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</si>
  <si>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</si>
  <si>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</si>
  <si>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</si>
  <si>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</si>
  <si>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</si>
  <si>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</si>
  <si>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</si>
  <si>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</si>
  <si>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</si>
  <si>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</si>
  <si>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</si>
  <si>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</si>
  <si>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</si>
  <si>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</si>
  <si>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</si>
  <si>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</si>
  <si>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</si>
  <si>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</si>
  <si>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</si>
  <si>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</si>
  <si>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</si>
  <si>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</si>
  <si>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</si>
  <si>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</si>
  <si>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</si>
  <si>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</si>
  <si>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</si>
  <si>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</si>
  <si>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</si>
  <si>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</si>
  <si>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</si>
  <si>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</si>
  <si>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</si>
  <si>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</si>
  <si>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</si>
  <si>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</si>
  <si>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</si>
  <si>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</si>
  <si>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</si>
  <si>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</si>
  <si>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</si>
  <si>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</si>
  <si>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</si>
  <si>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</si>
  <si>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</si>
  <si>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</si>
  <si>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</si>
  <si>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</si>
  <si>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</si>
  <si>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</si>
  <si>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</si>
  <si>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</si>
  <si>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</si>
  <si>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</si>
  <si>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</si>
  <si>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</si>
  <si>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</si>
  <si>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</si>
  <si>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</si>
  <si>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</si>
  <si>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</si>
  <si>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</si>
  <si>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</si>
  <si>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</si>
  <si>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</si>
  <si>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</si>
  <si>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</si>
  <si>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</si>
  <si>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</si>
  <si>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</si>
  <si>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</si>
  <si>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</si>
  <si>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</si>
  <si>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</si>
  <si>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</si>
  <si>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</si>
  <si>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</si>
  <si>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</si>
  <si>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</si>
  <si>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</si>
  <si>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</si>
  <si>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</si>
  <si>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</si>
  <si>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</si>
  <si>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</si>
  <si>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</si>
  <si>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</si>
  <si>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</si>
  <si>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</si>
  <si>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</si>
  <si>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</si>
  <si>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</si>
  <si>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</si>
  <si>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</si>
  <si>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</si>
  <si>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</si>
  <si>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</si>
  <si>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</si>
  <si>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</si>
  <si>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</si>
  <si>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</si>
  <si>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</si>
  <si>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</si>
  <si>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</si>
  <si>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</si>
  <si>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</si>
  <si>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</si>
  <si>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</si>
  <si>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</si>
  <si>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</si>
  <si>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</si>
  <si>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</si>
  <si>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</si>
  <si>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</si>
  <si>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</si>
  <si>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</si>
  <si>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</si>
  <si>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</si>
  <si>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</si>
  <si>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</si>
  <si>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</si>
  <si>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</si>
  <si>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</si>
  <si>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</si>
  <si>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</si>
  <si>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</si>
  <si>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</si>
  <si>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</si>
  <si>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</si>
  <si>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</si>
  <si>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</si>
  <si>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</si>
  <si>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</si>
  <si>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</si>
  <si>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</si>
  <si>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</si>
  <si>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</si>
  <si>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</si>
  <si>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</si>
  <si>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</si>
  <si>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</si>
  <si>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</si>
  <si>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</si>
  <si>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</si>
  <si>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</si>
  <si>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</si>
  <si>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</si>
  <si>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</si>
  <si>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</si>
  <si>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</si>
  <si>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</si>
  <si>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</si>
  <si>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</si>
  <si>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</si>
  <si>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</si>
  <si>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</si>
  <si>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</si>
  <si>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</si>
  <si>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</si>
  <si>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</si>
  <si>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</si>
  <si>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</si>
  <si>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</si>
  <si>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</si>
  <si>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</si>
  <si>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</si>
  <si>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</si>
  <si>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</si>
  <si>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</si>
  <si>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</si>
  <si>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</si>
  <si>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</si>
  <si>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</si>
  <si>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</si>
  <si>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</si>
  <si>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</si>
  <si>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</si>
  <si>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</si>
  <si>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</si>
  <si>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</si>
  <si>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</si>
  <si>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</si>
  <si>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</si>
  <si>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</si>
  <si>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</si>
  <si>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</si>
  <si>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</si>
  <si>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</si>
  <si>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</si>
  <si>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</si>
  <si>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</si>
  <si>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</si>
  <si>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</si>
  <si>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</si>
  <si>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</si>
  <si>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</si>
  <si>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</si>
  <si>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</si>
  <si>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</si>
  <si>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</si>
  <si>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</si>
  <si>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</si>
  <si>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</si>
  <si>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</si>
  <si>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</si>
  <si>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</si>
  <si>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</si>
  <si>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</si>
  <si>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</si>
  <si>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</si>
  <si>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</si>
  <si>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</si>
  <si>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</si>
  <si>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</si>
  <si>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</si>
  <si>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</si>
  <si>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</si>
  <si>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</si>
  <si>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</si>
  <si>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</si>
  <si>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</si>
  <si>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</si>
  <si>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</si>
  <si>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</si>
  <si>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</si>
  <si>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</si>
  <si>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</si>
  <si>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</si>
  <si>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</si>
  <si>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</si>
  <si>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</si>
  <si>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</si>
  <si>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</si>
  <si>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</si>
  <si>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</si>
  <si>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</si>
  <si>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</si>
  <si>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</si>
  <si>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</si>
  <si>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</si>
  <si>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</si>
  <si>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</si>
  <si>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</si>
  <si>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</si>
  <si>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</si>
  <si>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</si>
  <si>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</si>
  <si>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</si>
  <si>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</si>
  <si>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</si>
  <si>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</si>
  <si>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</si>
  <si>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</si>
  <si>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</si>
  <si>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</si>
  <si>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</si>
  <si>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</si>
  <si>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</si>
  <si>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</si>
  <si>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</si>
  <si>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</si>
  <si>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</si>
  <si>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</si>
  <si>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</si>
  <si>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</si>
  <si>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</si>
  <si>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</si>
  <si>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</si>
  <si>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</si>
  <si>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</si>
  <si>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</si>
  <si>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</si>
  <si>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</si>
  <si>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</si>
  <si>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</si>
  <si>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</si>
  <si>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</si>
  <si>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</si>
  <si>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</si>
  <si>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</si>
  <si>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</si>
  <si>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</si>
  <si>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</si>
  <si>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</si>
  <si>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</si>
  <si>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</si>
  <si>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</si>
  <si>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</si>
  <si>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</si>
  <si>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</si>
  <si>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</si>
  <si>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</si>
  <si>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</si>
  <si>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</si>
  <si>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</si>
  <si>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</si>
  <si>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</si>
  <si>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</si>
  <si>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</si>
  <si>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</si>
  <si>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</si>
  <si>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</si>
  <si>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</si>
  <si>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</si>
  <si>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</si>
  <si>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</si>
  <si>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</si>
  <si>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</si>
  <si>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</si>
  <si>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</si>
  <si>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</si>
  <si>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</si>
  <si>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</si>
  <si>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</si>
  <si>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</si>
  <si>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</si>
  <si>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</si>
  <si>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</si>
  <si>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</si>
  <si>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</si>
  <si>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</si>
  <si>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</si>
  <si>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</si>
  <si>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</si>
  <si>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</si>
  <si>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</si>
  <si>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</si>
  <si>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</si>
  <si>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</si>
  <si>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</si>
  <si>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</si>
  <si>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</si>
  <si>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</si>
  <si>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</si>
  <si>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</si>
  <si>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</si>
  <si>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</si>
  <si>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</si>
  <si>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</si>
  <si>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</si>
  <si>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</si>
  <si>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</si>
  <si>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</si>
  <si>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</si>
  <si>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</si>
  <si>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</si>
  <si>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</si>
  <si>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</si>
  <si>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</si>
  <si>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</si>
  <si>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</si>
  <si>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</si>
  <si>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</si>
  <si>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</si>
  <si>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</si>
  <si>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</si>
  <si>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</si>
  <si>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</si>
  <si>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</si>
  <si>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</si>
  <si>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</si>
  <si>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</si>
  <si>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</si>
  <si>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</si>
  <si>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</si>
  <si>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</si>
  <si>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</si>
  <si>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</si>
  <si>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</si>
  <si>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</si>
  <si>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</si>
  <si>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</si>
  <si>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</si>
  <si>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</si>
  <si>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</si>
  <si>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</si>
  <si>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</si>
  <si>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</si>
  <si>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</si>
  <si>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</si>
  <si>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</si>
  <si>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</si>
  <si>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</si>
  <si>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</si>
  <si>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</si>
  <si>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</si>
  <si>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</si>
  <si>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</si>
  <si>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</si>
  <si>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</si>
  <si>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</si>
  <si>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</si>
  <si>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</si>
  <si>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</si>
  <si>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</si>
  <si>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</si>
  <si>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</si>
  <si>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</si>
  <si>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</si>
  <si>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</si>
  <si>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</si>
  <si>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</si>
  <si>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</si>
  <si>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</si>
  <si>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</si>
  <si>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</si>
  <si>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</si>
  <si>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</si>
  <si>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</si>
  <si>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</si>
  <si>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</si>
  <si>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</si>
  <si>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</si>
  <si>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</si>
  <si>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</si>
  <si>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</si>
  <si>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</si>
  <si>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</si>
  <si>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</si>
  <si>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</si>
  <si>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</si>
  <si>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</si>
  <si>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</si>
  <si>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</si>
  <si>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</si>
  <si>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</si>
  <si>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</si>
  <si>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</si>
  <si>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</si>
  <si>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</si>
  <si>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</si>
  <si>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</si>
  <si>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</si>
  <si>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</si>
  <si>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</si>
  <si>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</si>
  <si>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</si>
  <si>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</si>
  <si>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</si>
  <si>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</si>
  <si>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</si>
  <si>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</si>
  <si>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</si>
  <si>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</si>
  <si>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</si>
  <si>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</si>
  <si>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</si>
  <si>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</si>
  <si>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</si>
  <si>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</si>
  <si>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</si>
  <si>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</si>
  <si>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</si>
  <si>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</si>
  <si>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</si>
  <si>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</si>
  <si>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</si>
  <si>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</si>
  <si>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</si>
  <si>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</si>
  <si>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</si>
  <si>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</si>
  <si>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</si>
  <si>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</si>
  <si>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</si>
  <si>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</si>
  <si>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</si>
  <si>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</si>
  <si>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</si>
  <si>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</si>
  <si>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</si>
  <si>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</si>
  <si>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</si>
  <si>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</si>
  <si>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</si>
  <si>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</si>
  <si>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</si>
  <si>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</si>
  <si>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</si>
  <si>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</si>
  <si>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</si>
  <si>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</si>
  <si>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</si>
  <si>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</si>
  <si>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</si>
  <si>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</si>
  <si>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</si>
  <si>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</si>
  <si>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</si>
  <si>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</si>
  <si>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</si>
  <si>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</si>
  <si>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</si>
  <si>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</si>
  <si>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</si>
  <si>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</si>
  <si>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</si>
  <si>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</si>
  <si>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</si>
  <si>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</si>
  <si>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</si>
  <si>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</si>
  <si>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</si>
  <si>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</si>
  <si>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</si>
  <si>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</si>
  <si>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</si>
  <si>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</si>
  <si>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</si>
  <si>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</si>
  <si>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</si>
  <si>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</si>
  <si>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</si>
  <si>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</si>
  <si>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</si>
  <si>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</si>
  <si>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</si>
  <si>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</si>
  <si>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</si>
  <si>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</si>
  <si>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</si>
  <si>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</si>
  <si>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</si>
  <si>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</si>
  <si>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</si>
  <si>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</si>
  <si>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</si>
  <si>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</si>
  <si>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</si>
  <si>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</si>
  <si>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</si>
  <si>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</si>
  <si>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</si>
  <si>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</si>
  <si>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</si>
  <si>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</si>
  <si>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</si>
  <si>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</si>
  <si>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</si>
  <si>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</si>
  <si>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</si>
  <si>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</si>
  <si>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</si>
  <si>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</si>
  <si>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</si>
  <si>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</si>
  <si>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</si>
  <si>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</si>
  <si>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</si>
  <si>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</si>
  <si>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</si>
  <si>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</si>
  <si>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</si>
  <si>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</si>
  <si>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</si>
  <si>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</si>
  <si>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</si>
  <si>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</si>
  <si>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</si>
  <si>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</si>
  <si>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</si>
  <si>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</si>
  <si>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</si>
  <si>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</si>
  <si>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</si>
  <si>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</si>
  <si>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</si>
  <si>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</si>
  <si>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</si>
  <si>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</si>
  <si>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</si>
  <si>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</si>
  <si>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</si>
  <si>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</si>
  <si>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</si>
  <si>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</si>
  <si>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</si>
  <si>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</si>
  <si>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</si>
  <si>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</si>
  <si>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</si>
  <si>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</si>
  <si>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</si>
  <si>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</si>
  <si>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</si>
  <si>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</si>
  <si>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</si>
  <si>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</si>
  <si>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</si>
  <si>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</si>
  <si>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</si>
  <si>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</si>
  <si>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</si>
  <si>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</si>
  <si>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</si>
  <si>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</si>
  <si>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</si>
  <si>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</si>
  <si>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</si>
  <si>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</si>
  <si>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</si>
  <si>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</si>
  <si>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</si>
  <si>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</si>
  <si>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</si>
  <si>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</si>
  <si>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</si>
  <si>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</si>
  <si>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</si>
  <si>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</si>
  <si>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</si>
  <si>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</si>
  <si>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</si>
  <si>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</si>
  <si>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</si>
  <si>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</si>
  <si>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</si>
  <si>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</si>
  <si>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</si>
  <si>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</si>
  <si>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</si>
  <si>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</si>
  <si>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</si>
  <si>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</si>
  <si>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</si>
  <si>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</si>
  <si>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</si>
  <si>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</si>
  <si>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</si>
  <si>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</si>
  <si>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</si>
  <si>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</si>
  <si>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</si>
  <si>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</si>
  <si>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</si>
  <si>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</si>
  <si>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</si>
  <si>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</si>
  <si>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</si>
  <si>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</si>
  <si>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</si>
  <si>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</si>
  <si>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</si>
  <si>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</si>
  <si>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</si>
  <si>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</si>
  <si>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</si>
  <si>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</si>
  <si>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</si>
  <si>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</si>
  <si>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</si>
  <si>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</si>
  <si>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</si>
  <si>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</si>
  <si>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</si>
  <si>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</si>
  <si>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</si>
  <si>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</si>
  <si>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</si>
  <si>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</si>
  <si>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</si>
  <si>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</si>
  <si>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</si>
  <si>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</si>
  <si>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</si>
  <si>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</si>
  <si>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</si>
  <si>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</si>
  <si>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</si>
  <si>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</si>
  <si>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</si>
  <si>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</si>
  <si>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</si>
  <si>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</si>
  <si>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</si>
  <si>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</si>
  <si>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</si>
  <si>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</si>
  <si>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</si>
  <si>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</si>
  <si>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</si>
  <si>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</si>
  <si>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</si>
  <si>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</si>
  <si>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</si>
  <si>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</si>
  <si>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</si>
  <si>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</si>
  <si>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</si>
  <si>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</si>
  <si>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</si>
  <si>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</si>
  <si>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</si>
  <si>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</si>
  <si>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</si>
  <si>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</si>
  <si>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</si>
  <si>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</si>
  <si>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</si>
  <si>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</si>
  <si>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</si>
  <si>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</si>
  <si>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</si>
  <si>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</si>
  <si>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</si>
  <si>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</si>
  <si>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</si>
  <si>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</si>
  <si>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</si>
  <si>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</si>
  <si>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</si>
  <si>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</si>
  <si>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</si>
  <si>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</si>
  <si>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</si>
  <si>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</si>
  <si>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</si>
  <si>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</si>
  <si>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</si>
  <si>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</si>
  <si>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</si>
  <si>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</si>
  <si>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</si>
  <si>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</si>
  <si>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</si>
  <si>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</si>
  <si>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</si>
  <si>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</si>
  <si>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</si>
  <si>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</si>
  <si>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</si>
  <si>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</si>
  <si>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</si>
  <si>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</si>
  <si>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</si>
  <si>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</si>
  <si>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</si>
  <si>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</si>
  <si>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</si>
  <si>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</si>
  <si>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</si>
  <si>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</si>
  <si>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</si>
  <si>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</si>
  <si>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</si>
  <si>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</si>
  <si>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</si>
  <si>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</si>
  <si>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</si>
  <si>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</si>
  <si>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</si>
  <si>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</si>
  <si>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</si>
  <si>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</si>
  <si>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</si>
  <si>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</si>
  <si>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</si>
  <si>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</si>
  <si>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</si>
  <si>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</si>
  <si>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</si>
  <si>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</si>
  <si>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</si>
  <si>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</si>
  <si>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</si>
  <si>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</si>
  <si>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</si>
  <si>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</si>
  <si>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</si>
  <si>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</si>
  <si>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</si>
  <si>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</si>
  <si>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</si>
  <si>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</si>
  <si>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</si>
  <si>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</si>
  <si>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</si>
  <si>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</si>
  <si>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</si>
  <si>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</si>
  <si>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</si>
  <si>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</si>
  <si>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</si>
  <si>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</si>
  <si>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</si>
  <si>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</si>
  <si>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</si>
  <si>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</si>
  <si>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</si>
  <si>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</si>
  <si>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</si>
  <si>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</si>
  <si>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</si>
  <si>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</si>
  <si>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</si>
  <si>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</si>
  <si>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</si>
  <si>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</si>
  <si>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</si>
  <si>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</si>
  <si>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</si>
  <si>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</si>
  <si>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</si>
  <si>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</si>
  <si>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</si>
  <si>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</si>
  <si>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</si>
  <si>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</si>
  <si>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</si>
  <si>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</si>
  <si>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</si>
  <si>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</si>
  <si>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</si>
  <si>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</si>
  <si>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</si>
  <si>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</si>
  <si>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</si>
  <si>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</si>
  <si>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</si>
  <si>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</si>
  <si>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</si>
  <si>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</si>
  <si>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</si>
  <si>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</si>
  <si>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</si>
  <si>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</si>
  <si>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</si>
  <si>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</si>
  <si>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</si>
  <si>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</si>
  <si>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</si>
  <si>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</si>
  <si>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</si>
  <si>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</si>
  <si>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</si>
  <si>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</si>
  <si>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</si>
  <si>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</si>
  <si>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</si>
  <si>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</si>
  <si>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</si>
  <si>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</si>
  <si>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</si>
  <si>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</si>
  <si>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</si>
  <si>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</si>
  <si>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</si>
  <si>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</si>
  <si>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</si>
  <si>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</si>
  <si>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</si>
  <si>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</si>
  <si>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</si>
  <si>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</si>
  <si>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</si>
  <si>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</si>
  <si>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</si>
  <si>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</si>
  <si>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</si>
  <si>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</si>
  <si>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</si>
  <si>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</si>
  <si>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</si>
  <si>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</si>
  <si>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</si>
  <si>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</si>
  <si>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</si>
  <si>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</si>
  <si>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</si>
  <si>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</si>
  <si>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</si>
  <si>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</si>
  <si>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</si>
  <si>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</si>
  <si>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</si>
  <si>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</si>
  <si>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</si>
  <si>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</si>
  <si>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</si>
  <si>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</si>
  <si>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</si>
  <si>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</si>
  <si>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</si>
  <si>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</si>
  <si>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</si>
  <si>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</si>
  <si>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</si>
  <si>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</si>
  <si>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</si>
  <si>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</si>
  <si>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</si>
  <si>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</si>
  <si>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</si>
  <si>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</si>
  <si>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</si>
  <si>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</si>
  <si>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</si>
  <si>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</si>
  <si>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</si>
  <si>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</si>
  <si>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</si>
  <si>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</si>
  <si>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</si>
  <si>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</si>
  <si>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</si>
  <si>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</si>
  <si>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</si>
  <si>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</si>
  <si>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</si>
  <si>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</si>
  <si>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</si>
  <si>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</si>
  <si>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</si>
  <si>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</si>
  <si>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</si>
  <si>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</si>
  <si>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</si>
  <si>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</si>
  <si>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</si>
  <si>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</si>
  <si>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</si>
  <si>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</si>
  <si>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</si>
  <si>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</si>
  <si>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</si>
  <si>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</si>
  <si>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</si>
  <si>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</si>
  <si>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</si>
  <si>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</si>
  <si>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</si>
  <si>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</si>
  <si>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</si>
  <si>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</si>
  <si>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</si>
  <si>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</si>
  <si>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</si>
  <si>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</si>
  <si>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</si>
  <si>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</si>
  <si>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</si>
  <si>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</si>
  <si>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</si>
  <si>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</si>
  <si>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</si>
  <si>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</si>
  <si>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</si>
  <si>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</si>
  <si>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</si>
  <si>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</si>
  <si>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</si>
  <si>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</si>
  <si>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</si>
  <si>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</si>
  <si>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</si>
  <si>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</si>
  <si>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</si>
  <si>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</si>
  <si>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</si>
  <si>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</si>
  <si>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</si>
  <si>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</si>
  <si>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</si>
  <si>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</si>
  <si>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</si>
  <si>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</si>
  <si>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</si>
  <si>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</si>
  <si>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</si>
  <si>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</si>
  <si>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</si>
  <si>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</si>
  <si>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</si>
  <si>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</si>
  <si>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</si>
  <si>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</si>
  <si>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</si>
  <si>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</si>
  <si>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</si>
  <si>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</si>
  <si>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</si>
  <si>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</si>
  <si>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</si>
  <si>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</si>
  <si>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</si>
  <si>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</si>
  <si>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</si>
  <si>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</si>
  <si>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</si>
  <si>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</si>
  <si>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</si>
  <si>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</si>
  <si>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</si>
  <si>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</si>
  <si>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</si>
  <si>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</si>
  <si>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</si>
  <si>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</si>
  <si>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</si>
  <si>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</si>
  <si>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</si>
  <si>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</si>
  <si>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</si>
  <si>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</si>
  <si>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</si>
  <si>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</si>
  <si>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</si>
  <si>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</si>
  <si>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</si>
  <si>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</si>
  <si>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</si>
  <si>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</si>
  <si>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</si>
  <si>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</si>
  <si>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</si>
  <si>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</si>
  <si>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</si>
  <si>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</si>
  <si>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</si>
  <si>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</si>
  <si>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</si>
  <si>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</si>
  <si>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</si>
  <si>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</si>
  <si>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</si>
  <si>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</si>
  <si>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</si>
  <si>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</si>
  <si>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</si>
  <si>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</si>
  <si>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</si>
  <si>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</si>
  <si>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</si>
  <si>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</si>
  <si>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</si>
  <si>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</si>
  <si>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</si>
  <si>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</si>
  <si>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</si>
  <si>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</si>
  <si>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</si>
  <si>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</si>
  <si>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</si>
  <si>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</si>
  <si>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</si>
  <si>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</si>
  <si>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</si>
  <si>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</si>
  <si>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</si>
  <si>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</si>
  <si>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</si>
  <si>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</si>
  <si>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</si>
  <si>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</si>
  <si>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</si>
  <si>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</si>
  <si>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</si>
  <si>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</si>
  <si>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</si>
  <si>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</si>
  <si>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</si>
  <si>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</si>
  <si>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</si>
  <si>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</si>
  <si>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</si>
  <si>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</si>
  <si>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</si>
  <si>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</si>
  <si>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</si>
  <si>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</si>
  <si>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</si>
  <si>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</si>
  <si>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</si>
  <si>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</si>
  <si>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</si>
  <si>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</si>
  <si>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</si>
  <si>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</si>
  <si>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</si>
  <si>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</si>
  <si>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</si>
  <si>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</si>
  <si>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</si>
  <si>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</si>
  <si>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</si>
  <si>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</si>
  <si>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</si>
  <si>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</si>
  <si>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</si>
  <si>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</si>
  <si>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</si>
  <si>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</si>
  <si>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</si>
  <si>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</si>
  <si>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</si>
  <si>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</si>
  <si>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</si>
  <si>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</si>
  <si>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</si>
  <si>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</si>
  <si>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</si>
  <si>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</si>
  <si>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</si>
  <si>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</si>
  <si>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</si>
  <si>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</si>
  <si>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</si>
  <si>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</si>
  <si>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</si>
  <si>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</si>
  <si>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</si>
  <si>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</si>
  <si>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</si>
  <si>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</si>
  <si>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</si>
  <si>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</si>
  <si>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</si>
  <si>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</si>
  <si>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</si>
  <si>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</si>
  <si>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</si>
  <si>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</si>
  <si>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</si>
  <si>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</si>
  <si>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</si>
  <si>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</si>
  <si>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</si>
  <si>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</si>
  <si>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</si>
  <si>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</si>
  <si>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</si>
  <si>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</si>
  <si>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</si>
  <si>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</si>
  <si>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</si>
  <si>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</si>
  <si>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</si>
  <si>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</si>
  <si>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</si>
  <si>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</si>
  <si>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</si>
  <si>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</si>
  <si>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</si>
  <si>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</si>
  <si>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</si>
  <si>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</si>
  <si>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</si>
  <si>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</si>
  <si>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</si>
  <si>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</si>
  <si>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</si>
  <si>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</si>
  <si>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</si>
  <si>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</si>
  <si>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</si>
  <si>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</si>
  <si>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</si>
  <si>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</si>
  <si>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</si>
  <si>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</si>
  <si>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</si>
  <si>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</si>
  <si>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</si>
  <si>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</si>
  <si>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</si>
  <si>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</si>
  <si>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</si>
  <si>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</si>
  <si>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</si>
  <si>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</si>
  <si>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</si>
  <si>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</si>
  <si>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</si>
  <si>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</si>
  <si>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</si>
  <si>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</si>
  <si>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</si>
  <si>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</si>
  <si>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</si>
  <si>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</si>
  <si>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</si>
  <si>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</si>
  <si>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</si>
  <si>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</si>
  <si>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</si>
  <si>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</si>
  <si>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</si>
  <si>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</si>
  <si>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</si>
  <si>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</si>
  <si>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</si>
  <si>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</si>
  <si>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</si>
  <si>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</si>
  <si>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</si>
  <si>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</si>
  <si>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</si>
  <si>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</si>
  <si>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</si>
  <si>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</si>
  <si>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</si>
  <si>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</si>
  <si>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</si>
  <si>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</si>
  <si>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</si>
  <si>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</si>
  <si>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</si>
  <si>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</si>
  <si>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</si>
  <si>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</si>
  <si>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</si>
  <si>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</si>
  <si>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</si>
  <si>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</si>
  <si>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</si>
  <si>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</si>
  <si>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</si>
  <si>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</si>
  <si>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</si>
  <si>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</si>
  <si>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</si>
  <si>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</si>
  <si>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</si>
  <si>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</si>
  <si>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</si>
  <si>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</si>
  <si>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</si>
  <si>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</si>
  <si>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</si>
  <si>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</si>
  <si>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</si>
  <si>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</si>
  <si>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</si>
  <si>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</si>
  <si>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</si>
  <si>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</si>
  <si>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</si>
  <si>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</si>
  <si>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</si>
  <si>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</si>
  <si>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</si>
  <si>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</si>
  <si>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</si>
  <si>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</si>
  <si>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</si>
  <si>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</si>
  <si>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</si>
  <si>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</si>
  <si>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</si>
  <si>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</si>
  <si>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</si>
  <si>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</si>
  <si>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</si>
  <si>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</si>
  <si>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</si>
  <si>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</si>
  <si>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</si>
  <si>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</si>
  <si>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</si>
  <si>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</si>
  <si>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</si>
  <si>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</si>
  <si>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</si>
  <si>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</si>
  <si>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</si>
  <si>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</si>
  <si>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</si>
  <si>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</si>
  <si>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</si>
  <si>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</si>
  <si>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</si>
  <si>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</si>
  <si>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</si>
  <si>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</si>
  <si>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</si>
  <si>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</si>
  <si>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</si>
  <si>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</si>
  <si>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</si>
  <si>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</si>
  <si>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</si>
  <si>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</si>
  <si>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</si>
  <si>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</si>
  <si>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</si>
  <si>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</si>
  <si>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</si>
  <si>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</si>
  <si>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</si>
  <si>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</si>
  <si>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</si>
  <si>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</si>
  <si>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</si>
  <si>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</si>
  <si>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</si>
  <si>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</si>
  <si>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</si>
  <si>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</si>
  <si>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</si>
  <si>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</si>
  <si>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</si>
  <si>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</si>
  <si>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</si>
  <si>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</si>
  <si>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</si>
  <si>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</si>
  <si>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</si>
  <si>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</si>
  <si>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</si>
  <si>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</si>
  <si>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</si>
  <si>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</si>
  <si>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</si>
  <si>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</si>
  <si>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</si>
  <si>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</si>
  <si>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</si>
  <si>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</si>
  <si>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</si>
  <si>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</si>
  <si>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</si>
  <si>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</si>
  <si>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</si>
  <si>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</si>
  <si>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</si>
  <si>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</si>
  <si>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</si>
  <si>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</si>
  <si>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</si>
  <si>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</si>
  <si>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</si>
  <si>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</si>
  <si>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</si>
  <si>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</si>
  <si>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</si>
  <si>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</si>
  <si>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</si>
  <si>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</si>
  <si>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</si>
  <si>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</si>
  <si>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</si>
  <si>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</si>
  <si>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</si>
  <si>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</si>
  <si>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</si>
  <si>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</si>
  <si>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</si>
  <si>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</si>
  <si>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</si>
  <si>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</si>
  <si>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</si>
  <si>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</si>
  <si>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</si>
  <si>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</si>
  <si>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</si>
  <si>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</si>
  <si>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</si>
  <si>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</si>
  <si>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</si>
  <si>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</si>
  <si>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</si>
  <si>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</si>
  <si>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</si>
  <si>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</si>
  <si>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</si>
  <si>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</si>
  <si>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</si>
  <si>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</si>
  <si>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</si>
  <si>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</si>
  <si>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</si>
  <si>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</si>
  <si>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</si>
  <si>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</si>
  <si>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</si>
  <si>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</si>
  <si>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</si>
  <si>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</si>
  <si>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</si>
  <si>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</si>
  <si>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</si>
  <si>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</si>
  <si>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</si>
  <si>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</si>
  <si>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</si>
  <si>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</si>
  <si>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</si>
  <si>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</si>
  <si>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</si>
  <si>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</si>
  <si>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</si>
  <si>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</si>
  <si>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</si>
  <si>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</si>
  <si>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</si>
  <si>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</si>
  <si>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</si>
  <si>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</si>
  <si>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</si>
  <si>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</si>
  <si>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</si>
  <si>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</si>
  <si>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</si>
  <si>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</si>
  <si>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</si>
  <si>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</si>
  <si>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</si>
  <si>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</si>
  <si>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</si>
  <si>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</si>
  <si>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</si>
  <si>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</si>
  <si>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</si>
  <si>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</si>
  <si>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</si>
  <si>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</si>
  <si>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</si>
  <si>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</si>
  <si>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</si>
  <si>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</si>
  <si>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</si>
  <si>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</si>
  <si>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</si>
  <si>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</si>
  <si>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</si>
  <si>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</si>
  <si>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</si>
  <si>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</si>
  <si>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</si>
  <si>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</si>
  <si>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</si>
  <si>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</si>
  <si>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</si>
  <si>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</si>
  <si>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</si>
  <si>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</si>
  <si>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</si>
  <si>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</si>
  <si>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</si>
  <si>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</si>
  <si>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</si>
  <si>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</si>
  <si>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</si>
  <si>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</si>
  <si>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</si>
  <si>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</si>
  <si>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</si>
  <si>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</si>
  <si>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</si>
  <si>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</si>
  <si>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</si>
  <si>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</si>
  <si>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</si>
  <si>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</si>
  <si>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</si>
  <si>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</si>
  <si>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</si>
  <si>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</si>
  <si>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</si>
  <si>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</si>
  <si>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</si>
  <si>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</si>
  <si>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</si>
  <si>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</si>
  <si>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</si>
  <si>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</si>
  <si>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</si>
  <si>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</si>
  <si>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</si>
  <si>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</si>
  <si>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</si>
  <si>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</si>
  <si>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</si>
  <si>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</si>
  <si>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</si>
  <si>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</si>
  <si>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</si>
  <si>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</si>
  <si>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</si>
  <si>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</si>
  <si>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</si>
  <si>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</si>
  <si>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</si>
  <si>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</si>
  <si>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</si>
  <si>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</si>
  <si>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</si>
  <si>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</si>
  <si>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</si>
  <si>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</si>
  <si>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</si>
  <si>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</si>
  <si>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</si>
  <si>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</si>
  <si>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</si>
  <si>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</si>
  <si>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</si>
  <si>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</si>
  <si>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</si>
  <si>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</si>
  <si>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</si>
  <si>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</si>
  <si>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</si>
  <si>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</si>
  <si>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</si>
  <si>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</si>
  <si>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</si>
  <si>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</si>
  <si>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</si>
  <si>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</si>
  <si>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</si>
  <si>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</si>
  <si>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</si>
  <si>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</si>
  <si>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</si>
  <si>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</si>
  <si>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</si>
  <si>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</si>
  <si>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</si>
  <si>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</si>
  <si>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</si>
  <si>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</si>
  <si>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</si>
  <si>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</si>
  <si>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</si>
  <si>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</si>
  <si>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</si>
  <si>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</si>
  <si>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</si>
  <si>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</si>
  <si>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</si>
  <si>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</si>
  <si>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</si>
  <si>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</si>
  <si>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</si>
  <si>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</si>
  <si>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</si>
  <si>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</si>
  <si>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</si>
  <si>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</si>
  <si>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</si>
  <si>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</si>
  <si>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</si>
  <si>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</si>
  <si>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</si>
  <si>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</si>
  <si>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</si>
  <si>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</si>
  <si>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</si>
  <si>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</si>
  <si>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</si>
  <si>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</si>
  <si>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</si>
  <si>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</si>
  <si>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</si>
  <si>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</si>
  <si>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</si>
  <si>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</si>
  <si>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</si>
  <si>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</si>
  <si>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</si>
  <si>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</si>
  <si>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</si>
  <si>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</si>
  <si>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</si>
  <si>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</si>
  <si>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</si>
  <si>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</si>
  <si>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</si>
  <si>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</si>
  <si>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</si>
  <si>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</si>
  <si>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</si>
  <si>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</si>
  <si>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</si>
  <si>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</si>
  <si>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</si>
  <si>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</si>
  <si>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</si>
  <si>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</si>
  <si>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</si>
  <si>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</si>
  <si>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</si>
  <si>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</si>
  <si>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</si>
  <si>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</si>
  <si>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</si>
  <si>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</si>
  <si>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</si>
  <si>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</si>
  <si>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</si>
  <si>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</si>
  <si>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</si>
  <si>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</si>
  <si>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</si>
  <si>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</si>
  <si>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</si>
  <si>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</si>
  <si>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</si>
  <si>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</si>
  <si>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</si>
  <si>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</si>
  <si>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</si>
  <si>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</si>
  <si>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</si>
  <si>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</si>
  <si>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</si>
  <si>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</si>
  <si>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</si>
  <si>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</si>
  <si>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</si>
  <si>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</si>
  <si>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</si>
  <si>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</si>
  <si>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</si>
  <si>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</si>
  <si>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</si>
  <si>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</si>
  <si>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</si>
  <si>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</si>
  <si>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</si>
  <si>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</si>
  <si>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</si>
  <si>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</si>
  <si>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</si>
  <si>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</si>
  <si>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</si>
  <si>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</si>
  <si>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</si>
  <si>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</si>
  <si>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</si>
  <si>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</si>
  <si>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</si>
  <si>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</si>
  <si>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</si>
  <si>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</si>
  <si>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</si>
  <si>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</si>
  <si>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</si>
  <si>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</si>
  <si>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</si>
  <si>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</si>
  <si>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</si>
  <si>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</si>
  <si>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</si>
  <si>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</si>
  <si>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</si>
  <si>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</si>
  <si>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</si>
  <si>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</si>
  <si>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</si>
  <si>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</si>
  <si>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</si>
  <si>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</si>
  <si>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</si>
  <si>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</si>
  <si>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</si>
  <si>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</si>
  <si>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</si>
  <si>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</si>
  <si>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</si>
  <si>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</si>
  <si>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</si>
  <si>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</si>
  <si>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</si>
  <si>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</si>
  <si>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</si>
  <si>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</si>
  <si>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</si>
  <si>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</si>
  <si>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</si>
  <si>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</si>
  <si>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</si>
  <si>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</si>
  <si>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</si>
  <si>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</si>
  <si>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</si>
  <si>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</si>
  <si>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</si>
  <si>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</si>
  <si>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</si>
  <si>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</si>
  <si>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</si>
  <si>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</si>
  <si>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</si>
  <si>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</si>
  <si>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</si>
  <si>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</si>
  <si>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</si>
  <si>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</si>
  <si>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</si>
  <si>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</si>
  <si>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</si>
  <si>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</si>
  <si>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</si>
  <si>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</si>
  <si>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</si>
  <si>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</si>
  <si>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</si>
  <si>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</si>
  <si>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</si>
  <si>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</si>
  <si>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</si>
  <si>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</si>
  <si>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</si>
  <si>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</si>
  <si>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</si>
  <si>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</si>
  <si>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</si>
  <si>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</si>
  <si>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</si>
  <si>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</si>
  <si>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</si>
  <si>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</si>
  <si>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</si>
  <si>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</si>
  <si>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</si>
  <si>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</si>
  <si>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</si>
  <si>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</si>
  <si>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</si>
  <si>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</si>
  <si>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</si>
  <si>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</si>
  <si>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</si>
  <si>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</si>
  <si>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</si>
  <si>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</si>
  <si>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</si>
  <si>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</si>
  <si>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</si>
  <si>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</si>
  <si>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</si>
  <si>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</si>
  <si>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</si>
  <si>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</si>
  <si>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</si>
  <si>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</si>
  <si>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</si>
  <si>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</si>
  <si>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</si>
  <si>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</si>
  <si>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</si>
  <si>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</si>
  <si>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</si>
  <si>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</si>
  <si>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</si>
  <si>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</si>
  <si>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</si>
  <si>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</si>
  <si>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</si>
  <si>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</si>
  <si>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</si>
  <si>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</si>
  <si>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</si>
  <si>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</si>
  <si>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</si>
  <si>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</si>
  <si>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</si>
  <si>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</si>
  <si>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</si>
  <si>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</si>
  <si>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</si>
  <si>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</si>
  <si>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</si>
  <si>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</si>
  <si>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</si>
  <si>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</si>
  <si>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</si>
  <si>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</si>
  <si>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</si>
  <si>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</si>
  <si>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</si>
  <si>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</si>
  <si>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</si>
  <si>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</si>
  <si>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</si>
  <si>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</si>
  <si>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</si>
  <si>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</si>
  <si>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</si>
  <si>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</si>
  <si>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</si>
  <si>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</si>
  <si>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</si>
  <si>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</si>
  <si>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</si>
  <si>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</si>
  <si>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</si>
  <si>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</si>
  <si>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</si>
  <si>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</si>
  <si>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</si>
  <si>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</si>
  <si>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</si>
  <si>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</si>
  <si>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</si>
  <si>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</si>
  <si>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</si>
  <si>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</si>
  <si>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</si>
  <si>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</si>
  <si>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</si>
  <si>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</si>
  <si>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</si>
  <si>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</si>
  <si>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</si>
  <si>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</si>
  <si>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</si>
  <si>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</si>
  <si>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</si>
  <si>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</si>
  <si>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</si>
  <si>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</si>
  <si>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</si>
  <si>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</si>
  <si>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</si>
  <si>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</si>
  <si>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</si>
  <si>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</si>
  <si>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</si>
  <si>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</si>
  <si>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</si>
  <si>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</si>
  <si>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</si>
  <si>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</si>
  <si>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</si>
  <si>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</si>
  <si>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</si>
  <si>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</si>
  <si>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</si>
  <si>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</si>
  <si>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</si>
  <si>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</si>
  <si>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</si>
  <si>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</si>
  <si>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</si>
  <si>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</si>
  <si>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</si>
  <si>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</si>
  <si>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</si>
  <si>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</si>
  <si>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</si>
  <si>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</si>
  <si>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</si>
  <si>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</si>
  <si>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</si>
  <si>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</si>
  <si>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</si>
  <si>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</si>
  <si>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</si>
  <si>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</si>
  <si>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</si>
  <si>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</si>
  <si>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</si>
  <si>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</si>
  <si>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</si>
  <si>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</si>
  <si>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</si>
  <si>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</si>
  <si>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</si>
  <si>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</si>
  <si>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</si>
  <si>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</si>
  <si>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</si>
  <si>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</si>
  <si>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</si>
  <si>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</si>
  <si>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</si>
  <si>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</si>
  <si>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</si>
  <si>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</si>
  <si>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</si>
  <si>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</si>
  <si>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</si>
  <si>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</si>
  <si>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</si>
  <si>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</si>
  <si>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</si>
  <si>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</si>
  <si>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</si>
  <si>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</si>
  <si>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</si>
  <si>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</si>
  <si>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</si>
  <si>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</si>
  <si>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</si>
  <si>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</si>
  <si>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</si>
  <si>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</si>
  <si>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</si>
  <si>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</si>
  <si>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</si>
  <si>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</si>
  <si>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</si>
  <si>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</si>
  <si>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</si>
  <si>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</si>
  <si>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</si>
  <si>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</si>
  <si>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</si>
  <si>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</si>
  <si>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</si>
  <si>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</si>
  <si>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</si>
  <si>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</si>
  <si>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</si>
  <si>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</si>
  <si>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</si>
  <si>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</si>
  <si>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</si>
  <si>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</si>
  <si>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</si>
  <si>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</si>
  <si>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</si>
  <si>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</si>
  <si>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</si>
  <si>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</si>
  <si>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</si>
  <si>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</si>
  <si>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</si>
  <si>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</si>
  <si>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</si>
  <si>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</si>
  <si>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</si>
  <si>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</si>
  <si>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</si>
  <si>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</si>
  <si>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</si>
  <si>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</si>
  <si>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</si>
  <si>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</si>
  <si>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</si>
  <si>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</si>
  <si>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</si>
  <si>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</si>
  <si>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</si>
  <si>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</si>
  <si>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</si>
  <si>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</si>
  <si>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</si>
  <si>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</si>
  <si>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</si>
  <si>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</si>
  <si>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</si>
  <si>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</si>
  <si>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</si>
  <si>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</si>
  <si>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</si>
  <si>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</si>
  <si>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</si>
  <si>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</si>
  <si>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</si>
  <si>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</si>
  <si>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</si>
  <si>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</si>
  <si>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</si>
  <si>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</si>
  <si>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</si>
  <si>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</si>
  <si>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</si>
  <si>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</si>
  <si>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</si>
  <si>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</si>
  <si>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</si>
  <si>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</si>
  <si>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</si>
  <si>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</si>
  <si>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</si>
  <si>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</si>
  <si>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</si>
  <si>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</si>
  <si>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</si>
  <si>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</si>
  <si>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</si>
  <si>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</si>
  <si>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</si>
  <si>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</si>
  <si>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</si>
  <si>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</si>
  <si>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</si>
  <si>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</si>
  <si>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</si>
  <si>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</si>
  <si>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</si>
  <si>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</si>
  <si>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</si>
  <si>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</si>
  <si>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</si>
  <si>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</si>
  <si>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</si>
  <si>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</si>
  <si>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</si>
  <si>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</si>
  <si>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</si>
  <si>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</si>
  <si>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</si>
  <si>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</si>
  <si>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</si>
  <si>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</si>
  <si>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</si>
  <si>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</si>
  <si>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</si>
  <si>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</si>
  <si>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</si>
  <si>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</si>
  <si>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</si>
  <si>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</si>
  <si>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</si>
  <si>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</si>
  <si>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</si>
  <si>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</si>
  <si>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</si>
  <si>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</si>
  <si>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</si>
  <si>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</si>
  <si>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</si>
  <si>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</si>
  <si>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</si>
  <si>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</si>
  <si>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</si>
  <si>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</si>
  <si>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</si>
  <si>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</si>
  <si>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</si>
  <si>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</si>
  <si>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</si>
  <si>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</si>
  <si>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</si>
  <si>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</si>
  <si>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</si>
  <si>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</si>
  <si>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</si>
  <si>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</si>
  <si>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</si>
  <si>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</si>
  <si>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</si>
  <si>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</si>
  <si>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</si>
  <si>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</si>
  <si>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</si>
  <si>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</si>
  <si>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</si>
  <si>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</si>
  <si>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</si>
  <si>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</si>
  <si>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</si>
  <si>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</si>
  <si>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</si>
  <si>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</si>
  <si>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</si>
  <si>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</si>
  <si>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</si>
  <si>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</si>
  <si>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</si>
  <si>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</si>
  <si>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</si>
  <si>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</si>
  <si>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</si>
  <si>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</si>
  <si>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</si>
  <si>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</si>
  <si>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</si>
  <si>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</si>
  <si>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</si>
  <si>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</si>
  <si>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</si>
  <si>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</si>
  <si>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</si>
  <si>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</si>
  <si>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</si>
  <si>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</si>
  <si>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</si>
  <si>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</si>
  <si>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</si>
  <si>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</si>
  <si>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</si>
  <si>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</si>
  <si>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</si>
  <si>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</si>
  <si>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</si>
  <si>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</si>
  <si>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</si>
  <si>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</si>
  <si>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</si>
  <si>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</si>
  <si>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</si>
  <si>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</si>
  <si>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</si>
  <si>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</si>
  <si>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</si>
  <si>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</si>
  <si>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</si>
  <si>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</si>
  <si>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</si>
  <si>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</si>
  <si>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</si>
  <si>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</si>
  <si>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</si>
  <si>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</si>
  <si>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</si>
  <si>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</si>
  <si>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</si>
  <si>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</si>
  <si>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</si>
  <si>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</si>
  <si>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</si>
  <si>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</si>
  <si>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</si>
  <si>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</si>
  <si>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</si>
  <si>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</si>
  <si>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</si>
  <si>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</si>
  <si>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</si>
  <si>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</si>
  <si>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</si>
  <si>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</si>
  <si>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</si>
  <si>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</si>
  <si>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</si>
  <si>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</si>
  <si>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</si>
  <si>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</si>
  <si>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</si>
  <si>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</si>
  <si>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</si>
  <si>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</si>
  <si>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</si>
  <si>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</si>
  <si>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</si>
  <si>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</si>
  <si>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</si>
  <si>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</si>
  <si>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</si>
  <si>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</si>
  <si>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</si>
  <si>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</si>
  <si>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</si>
  <si>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</si>
  <si>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</si>
  <si>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</si>
  <si>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</si>
  <si>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</si>
  <si>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</si>
  <si>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</si>
  <si>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</si>
  <si>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</si>
  <si>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</si>
  <si>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</si>
  <si>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</si>
  <si>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</si>
  <si>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</si>
  <si>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</si>
  <si>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</si>
  <si>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</si>
  <si>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</si>
  <si>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</si>
  <si>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</si>
  <si>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</si>
  <si>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</si>
  <si>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</si>
  <si>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</si>
  <si>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</si>
  <si>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</si>
  <si>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</si>
  <si>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</si>
  <si>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</si>
  <si>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</si>
  <si>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</si>
  <si>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</si>
  <si>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</si>
  <si>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</si>
  <si>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</si>
  <si>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</si>
  <si>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</si>
  <si>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</si>
  <si>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</si>
  <si>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</si>
  <si>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</si>
  <si>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</si>
  <si>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</si>
  <si>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</si>
  <si>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</si>
  <si>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</si>
  <si>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</si>
  <si>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</si>
  <si>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</si>
  <si>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</si>
  <si>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</si>
  <si>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</si>
  <si>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</si>
  <si>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</si>
  <si>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</si>
  <si>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</si>
  <si>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</si>
  <si>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</si>
  <si>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</si>
  <si>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</si>
  <si>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</si>
  <si>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</si>
  <si>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</si>
  <si>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</si>
  <si>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</si>
  <si>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</si>
  <si>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</si>
  <si>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</si>
  <si>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</si>
  <si>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</si>
  <si>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</si>
  <si>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</si>
  <si>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</si>
  <si>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</si>
  <si>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</si>
  <si>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</si>
  <si>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</si>
  <si>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</si>
  <si>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</si>
  <si>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</si>
  <si>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</si>
  <si>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</si>
  <si>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</si>
  <si>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</si>
  <si>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</si>
  <si>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</si>
  <si>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</si>
  <si>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</si>
  <si>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</si>
  <si>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</si>
  <si>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</si>
  <si>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</si>
  <si>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</si>
  <si>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</si>
  <si>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</si>
  <si>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</si>
  <si>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</si>
  <si>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</si>
  <si>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</si>
  <si>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</si>
  <si>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</si>
  <si>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</si>
  <si>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</si>
  <si>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</si>
  <si>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</si>
  <si>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</si>
  <si>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</si>
  <si>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</si>
  <si>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</si>
  <si>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</si>
  <si>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</si>
  <si>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</si>
  <si>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</si>
  <si>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</si>
  <si>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</si>
  <si>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</si>
  <si>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</si>
  <si>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</si>
  <si>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</si>
  <si>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</si>
  <si>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</si>
  <si>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</si>
  <si>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</si>
  <si>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</si>
  <si>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</si>
  <si>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</si>
  <si>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</si>
  <si>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</si>
  <si>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</si>
  <si>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</si>
  <si>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</si>
  <si>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</si>
  <si>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</si>
  <si>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</si>
  <si>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</si>
  <si>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</si>
  <si>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</si>
  <si>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</si>
  <si>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</si>
  <si>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</si>
  <si>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</si>
  <si>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</si>
  <si>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</si>
  <si>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</si>
  <si>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</si>
  <si>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</si>
  <si>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</si>
  <si>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</si>
  <si>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</si>
  <si>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</si>
  <si>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</si>
  <si>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</si>
  <si>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</si>
  <si>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</si>
  <si>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</si>
  <si>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</si>
  <si>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</si>
  <si>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</si>
  <si>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</si>
  <si>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</si>
  <si>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</si>
  <si>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</si>
  <si>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</si>
  <si>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</si>
  <si>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</si>
  <si>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</si>
  <si>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</si>
  <si>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</si>
  <si>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</si>
  <si>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</si>
  <si>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</si>
  <si>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</si>
  <si>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</si>
  <si>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</si>
  <si>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</si>
  <si>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</si>
  <si>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</si>
  <si>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</si>
  <si>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</si>
  <si>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</si>
  <si>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</si>
  <si>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</si>
  <si>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</si>
  <si>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</si>
  <si>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</si>
  <si>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</si>
  <si>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</si>
  <si>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</si>
  <si>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</si>
  <si>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</si>
  <si>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</si>
  <si>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</si>
  <si>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</si>
  <si>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</si>
  <si>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</si>
  <si>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</si>
  <si>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</si>
  <si>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</si>
  <si>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</si>
  <si>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</si>
  <si>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</si>
  <si>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</si>
  <si>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</si>
  <si>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</si>
  <si>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</si>
  <si>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</si>
  <si>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</si>
  <si>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</si>
  <si>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</si>
  <si>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</si>
  <si>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</si>
  <si>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</si>
  <si>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</si>
  <si>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</si>
  <si>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</si>
  <si>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</si>
  <si>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</si>
  <si>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</si>
  <si>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</si>
  <si>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</si>
  <si>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</si>
  <si>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</si>
  <si>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</si>
  <si>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</si>
  <si>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</si>
  <si>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</si>
  <si>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</si>
  <si>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</si>
  <si>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</si>
  <si>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</si>
  <si>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</si>
  <si>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</si>
  <si>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</si>
  <si>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</si>
  <si>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</si>
  <si>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</si>
  <si>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</si>
  <si>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</si>
  <si>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</si>
  <si>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</si>
  <si>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</si>
  <si>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</si>
  <si>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</si>
  <si>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</si>
  <si>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</si>
  <si>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</si>
  <si>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</si>
  <si>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</si>
  <si>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</si>
  <si>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</si>
  <si>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</si>
  <si>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</si>
  <si>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</si>
  <si>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</si>
  <si>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</si>
  <si>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</si>
  <si>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</si>
  <si>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</si>
  <si>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</si>
  <si>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</si>
  <si>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</si>
  <si>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</si>
  <si>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</si>
  <si>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</si>
  <si>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</si>
  <si>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</si>
  <si>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</si>
  <si>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</si>
  <si>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</si>
  <si>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</si>
  <si>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</si>
  <si>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</si>
  <si>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</si>
  <si>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</si>
  <si>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</si>
  <si>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</si>
  <si>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</si>
  <si>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</si>
  <si>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</si>
  <si>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</si>
  <si>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</si>
  <si>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</si>
  <si>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</si>
  <si>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</si>
  <si>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</si>
  <si>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</si>
  <si>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</si>
  <si>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</si>
  <si>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</si>
  <si>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</si>
  <si>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</si>
  <si>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</si>
  <si>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</si>
  <si>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</si>
  <si>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</si>
  <si>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</si>
  <si>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</si>
  <si>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</si>
  <si>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</si>
  <si>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</si>
  <si>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</si>
  <si>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</si>
  <si>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</si>
  <si>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</si>
  <si>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</si>
  <si>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</si>
  <si>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</si>
  <si>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</si>
  <si>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</si>
  <si>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</si>
  <si>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</si>
  <si>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</si>
  <si>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</si>
  <si>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</si>
  <si>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</si>
  <si>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</si>
  <si>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</si>
  <si>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</si>
  <si>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</si>
  <si>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</si>
  <si>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</si>
  <si>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</si>
  <si>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</si>
  <si>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</si>
  <si>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</si>
  <si>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</si>
  <si>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</si>
  <si>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</si>
  <si>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</si>
  <si>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</si>
  <si>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</si>
  <si>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</si>
  <si>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</si>
  <si>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</si>
  <si>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</si>
  <si>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</si>
  <si>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</si>
  <si>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</si>
  <si>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</si>
  <si>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</si>
  <si>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</si>
  <si>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</si>
  <si>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</si>
  <si>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</si>
  <si>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</si>
  <si>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</si>
  <si>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</si>
  <si>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</si>
  <si>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</si>
  <si>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</si>
  <si>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</si>
  <si>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</si>
  <si>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</si>
  <si>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</si>
  <si>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</si>
  <si>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</si>
  <si>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</si>
  <si>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</si>
  <si>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</si>
  <si>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</si>
  <si>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</si>
  <si>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</si>
  <si>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</si>
  <si>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</si>
  <si>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</si>
  <si>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</si>
  <si>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</si>
  <si>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</si>
  <si>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</si>
  <si>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</si>
  <si>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</si>
  <si>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</si>
  <si>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</si>
  <si>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</si>
  <si>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</si>
  <si>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</si>
  <si>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</si>
  <si>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</si>
  <si>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</si>
  <si>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</si>
  <si>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</si>
  <si>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</si>
  <si>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</si>
  <si>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</si>
  <si>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</si>
  <si>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</si>
  <si>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</si>
  <si>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</si>
  <si>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</si>
  <si>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</si>
  <si>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</si>
  <si>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</si>
  <si>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</si>
  <si>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</si>
  <si>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</si>
  <si>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</si>
  <si>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</si>
  <si>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</si>
  <si>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</si>
  <si>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</si>
  <si>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</si>
  <si>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</si>
  <si>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</si>
  <si>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</si>
  <si>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</si>
  <si>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</si>
  <si>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</si>
  <si>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</si>
  <si>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</si>
  <si>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</si>
  <si>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</si>
  <si>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</si>
  <si>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</si>
  <si>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</si>
  <si>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</si>
  <si>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</si>
  <si>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</si>
  <si>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</si>
  <si>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</si>
  <si>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</si>
  <si>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</si>
  <si>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</si>
  <si>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</si>
  <si>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</si>
  <si>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</si>
  <si>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</si>
  <si>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</si>
  <si>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</si>
  <si>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</si>
  <si>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</si>
  <si>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</si>
  <si>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</si>
  <si>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</si>
  <si>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</si>
  <si>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</si>
  <si>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</si>
  <si>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</si>
  <si>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</si>
  <si>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</si>
  <si>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</si>
  <si>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</si>
  <si>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</si>
  <si>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</si>
  <si>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</si>
  <si>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</si>
  <si>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</si>
  <si>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</si>
  <si>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</si>
  <si>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</si>
  <si>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</si>
  <si>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</si>
  <si>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</si>
  <si>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</si>
  <si>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</si>
  <si>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</si>
  <si>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</si>
  <si>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</si>
  <si>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</si>
  <si>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</si>
  <si>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</si>
  <si>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</si>
  <si>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</si>
  <si>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</si>
  <si>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</si>
  <si>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</si>
  <si>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</si>
  <si>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</si>
  <si>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</si>
  <si>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</si>
  <si>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</si>
  <si>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</si>
  <si>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</si>
  <si>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</si>
  <si>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</si>
  <si>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</si>
  <si>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</si>
  <si>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</si>
  <si>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</si>
  <si>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</si>
  <si>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</si>
  <si>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</si>
  <si>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</si>
  <si>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</si>
  <si>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</si>
  <si>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</si>
  <si>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</si>
  <si>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</si>
  <si>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</si>
  <si>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</si>
  <si>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</si>
  <si>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</si>
  <si>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</si>
  <si>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</si>
  <si>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</si>
  <si>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</si>
  <si>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</si>
  <si>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</si>
  <si>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</si>
  <si>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</si>
  <si>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</si>
  <si>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</si>
  <si>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</si>
  <si>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</si>
  <si>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</si>
  <si>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</si>
  <si>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</si>
  <si>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</si>
  <si>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</si>
  <si>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</si>
  <si>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</si>
  <si>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</si>
  <si>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</si>
  <si>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</si>
  <si>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</si>
  <si>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</si>
  <si>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</si>
  <si>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</si>
  <si>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</si>
  <si>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</si>
  <si>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</si>
  <si>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</si>
  <si>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</si>
  <si>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</si>
  <si>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</si>
  <si>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</si>
  <si>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</si>
  <si>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</si>
  <si>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</si>
  <si>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</si>
  <si>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</si>
  <si>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</si>
  <si>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</si>
  <si>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</si>
  <si>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</si>
  <si>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</si>
  <si>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</si>
  <si>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</si>
  <si>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</si>
  <si>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</si>
  <si>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</si>
  <si>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</si>
  <si>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</si>
  <si>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</si>
  <si>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</si>
  <si>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</si>
  <si>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</si>
  <si>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</si>
  <si>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</si>
  <si>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</si>
  <si>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</si>
  <si>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</si>
  <si>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</si>
  <si>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</si>
  <si>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</si>
  <si>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</si>
  <si>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</si>
  <si>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</si>
  <si>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</si>
  <si>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</si>
  <si>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</si>
  <si>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</si>
  <si>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</si>
  <si>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</si>
  <si>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</si>
  <si>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</si>
  <si>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</si>
  <si>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</si>
  <si>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</si>
  <si>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</si>
  <si>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</si>
  <si>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</si>
  <si>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</si>
  <si>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</si>
  <si>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</si>
  <si>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</si>
  <si>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</si>
  <si>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</si>
  <si>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</si>
  <si>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</si>
  <si>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</si>
  <si>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</si>
  <si>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</si>
  <si>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</si>
  <si>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</si>
  <si>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</si>
  <si>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</si>
  <si>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</si>
  <si>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</si>
  <si>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</si>
  <si>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</si>
  <si>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</si>
  <si>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</si>
  <si>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</si>
  <si>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</si>
  <si>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</si>
  <si>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</si>
  <si>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</si>
  <si>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</si>
  <si>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</si>
  <si>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</si>
  <si>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</si>
  <si>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</si>
  <si>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</si>
  <si>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</si>
  <si>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</si>
  <si>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</si>
  <si>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</si>
  <si>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</si>
  <si>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</si>
  <si>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</si>
  <si>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</si>
  <si>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</si>
  <si>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</si>
  <si>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</si>
  <si>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</si>
  <si>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</si>
  <si>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</si>
  <si>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</si>
  <si>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</si>
  <si>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</si>
  <si>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</si>
  <si>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</si>
  <si>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</si>
  <si>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</si>
  <si>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</si>
  <si>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</si>
  <si>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</si>
  <si>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</si>
  <si>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</si>
  <si>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</si>
  <si>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</si>
  <si>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</si>
  <si>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</si>
  <si>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</si>
  <si>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</si>
  <si>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</si>
  <si>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</si>
  <si>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</si>
  <si>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</si>
  <si>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</si>
  <si>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</si>
  <si>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</si>
  <si>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</si>
  <si>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</si>
  <si>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</si>
  <si>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</si>
  <si>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</si>
  <si>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</si>
  <si>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</si>
  <si>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</si>
  <si>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</si>
  <si>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</si>
  <si>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</si>
  <si>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</si>
  <si>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</si>
  <si>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</si>
  <si>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</si>
  <si>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</si>
  <si>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</si>
  <si>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</si>
  <si>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</si>
  <si>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</si>
  <si>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</si>
  <si>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</si>
  <si>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</si>
  <si>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</si>
  <si>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</si>
  <si>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</si>
  <si>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</si>
  <si>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</si>
  <si>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</si>
  <si>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</si>
  <si>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</si>
  <si>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</si>
  <si>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</si>
  <si>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</si>
  <si>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</si>
  <si>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</si>
  <si>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</si>
  <si>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</si>
  <si>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</si>
  <si>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</si>
  <si>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</si>
  <si>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</si>
  <si>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</si>
  <si>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</si>
  <si>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</si>
  <si>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</si>
  <si>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</si>
  <si>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</si>
  <si>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</si>
  <si>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</si>
  <si>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</si>
  <si>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</si>
  <si>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</si>
  <si>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</si>
  <si>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</si>
  <si>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</si>
  <si>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</si>
  <si>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</si>
  <si>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</si>
  <si>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</si>
  <si>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</si>
  <si>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</si>
  <si>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</si>
  <si>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</si>
  <si>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</si>
  <si>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</si>
  <si>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</si>
  <si>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</si>
  <si>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</si>
  <si>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</si>
  <si>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</si>
  <si>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</si>
  <si>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</si>
  <si>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</si>
  <si>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</si>
  <si>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</si>
  <si>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</si>
  <si>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</si>
  <si>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</si>
  <si>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</si>
  <si>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</si>
  <si>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</si>
  <si>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</si>
  <si>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</si>
  <si>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</si>
  <si>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</si>
  <si>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</si>
  <si>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</si>
  <si>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</si>
  <si>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</si>
  <si>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</si>
  <si>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</si>
  <si>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</si>
  <si>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</si>
  <si>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</si>
  <si>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</si>
  <si>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</si>
  <si>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</si>
  <si>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</si>
  <si>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</si>
  <si>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</si>
  <si>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</si>
  <si>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</si>
  <si>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</si>
  <si>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</si>
  <si>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</si>
  <si>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</si>
  <si>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</si>
  <si>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</si>
  <si>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</si>
  <si>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</si>
  <si>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</si>
  <si>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</si>
  <si>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</si>
  <si>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</si>
  <si>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</si>
  <si>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</si>
  <si>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</si>
  <si>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</si>
  <si>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</si>
  <si>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</si>
  <si>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</si>
  <si>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</si>
  <si>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</si>
  <si>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</si>
  <si>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</si>
  <si>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</si>
  <si>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</si>
  <si>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</si>
  <si>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</si>
  <si>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</si>
  <si>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</si>
  <si>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</si>
  <si>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</si>
  <si>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</si>
  <si>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</si>
  <si>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</si>
  <si>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</si>
  <si>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</si>
  <si>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</si>
  <si>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</si>
  <si>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</si>
  <si>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</si>
  <si>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</si>
  <si>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</si>
  <si>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</si>
  <si>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</si>
  <si>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</si>
  <si>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</si>
  <si>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</si>
  <si>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</si>
  <si>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</si>
  <si>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</si>
  <si>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</si>
  <si>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</si>
  <si>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</si>
  <si>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</si>
  <si>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</si>
  <si>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</si>
  <si>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</si>
  <si>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</si>
  <si>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</si>
  <si>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</si>
  <si>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</si>
  <si>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</si>
  <si>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</si>
  <si>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</si>
  <si>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</si>
  <si>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</si>
  <si>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</si>
  <si>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</si>
  <si>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</si>
  <si>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</si>
  <si>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</si>
  <si>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</si>
  <si>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</si>
  <si>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</si>
  <si>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</si>
  <si>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</si>
  <si>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</si>
  <si>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</si>
  <si>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</si>
  <si>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</si>
  <si>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</si>
  <si>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</si>
  <si>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</si>
  <si>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</si>
  <si>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</si>
  <si>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</si>
  <si>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</si>
  <si>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</si>
  <si>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</si>
  <si>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</si>
  <si>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</si>
  <si>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</si>
  <si>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</si>
  <si>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</si>
  <si>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</si>
  <si>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</si>
  <si>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</si>
  <si>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</si>
  <si>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</si>
  <si>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</si>
  <si>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</si>
  <si>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</si>
  <si>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</si>
  <si>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</si>
  <si>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</si>
  <si>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</si>
  <si>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</si>
  <si>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</si>
  <si>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</si>
  <si>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</si>
  <si>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</si>
  <si>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</si>
  <si>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</si>
  <si>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</si>
  <si>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</si>
  <si>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</si>
  <si>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</si>
  <si>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</si>
  <si>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</si>
  <si>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</si>
  <si>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</si>
  <si>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</si>
  <si>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</si>
  <si>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</si>
  <si>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</si>
  <si>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</si>
  <si>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</si>
  <si>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</si>
  <si>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</si>
  <si>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</si>
  <si>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</si>
  <si>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</si>
  <si>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</si>
  <si>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</si>
  <si>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</si>
  <si>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</si>
  <si>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</si>
  <si>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</si>
  <si>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</si>
  <si>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</si>
  <si>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</si>
  <si>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</si>
  <si>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</si>
  <si>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</si>
  <si>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</si>
  <si>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</si>
  <si>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</si>
  <si>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</si>
  <si>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</si>
  <si>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</si>
  <si>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</si>
  <si>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</si>
  <si>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</si>
  <si>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</si>
  <si>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</si>
  <si>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</si>
  <si>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</si>
  <si>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</si>
  <si>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</si>
  <si>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</si>
  <si>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</si>
  <si>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</si>
  <si>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</si>
  <si>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</si>
  <si>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</si>
  <si>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</si>
  <si>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</si>
  <si>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</si>
  <si>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</si>
  <si>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</si>
  <si>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</si>
  <si>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</si>
  <si>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</si>
  <si>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</si>
  <si>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</si>
  <si>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</si>
  <si>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</si>
  <si>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</si>
  <si>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</si>
  <si>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</si>
  <si>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</si>
  <si>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</si>
  <si>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</si>
  <si>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</si>
  <si>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</si>
  <si>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</si>
  <si>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</si>
  <si>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</si>
  <si>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</si>
  <si>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</si>
  <si>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</si>
  <si>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</si>
  <si>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</si>
  <si>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</si>
  <si>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</si>
  <si>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</si>
  <si>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</si>
  <si>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</si>
  <si>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</si>
  <si>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</si>
  <si>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</si>
  <si>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</si>
  <si>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</si>
  <si>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</si>
  <si>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</si>
  <si>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</si>
  <si>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</si>
  <si>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</si>
  <si>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</si>
  <si>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</si>
  <si>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</si>
  <si>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</si>
  <si>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</si>
  <si>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</si>
  <si>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</si>
  <si>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</si>
  <si>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</si>
  <si>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</si>
  <si>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</si>
  <si>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</si>
  <si>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</si>
  <si>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</si>
  <si>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</si>
  <si>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</si>
  <si>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</si>
  <si>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</si>
  <si>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</si>
  <si>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</si>
  <si>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</si>
  <si>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</si>
  <si>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</si>
  <si>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</si>
  <si>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</si>
  <si>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</si>
  <si>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</si>
  <si>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</si>
  <si>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</si>
  <si>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</si>
  <si>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</si>
  <si>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</si>
  <si>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</si>
  <si>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</si>
  <si>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</si>
  <si>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</si>
  <si>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</si>
  <si>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</si>
  <si>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</si>
  <si>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</si>
  <si>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</si>
  <si>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</si>
  <si>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</si>
  <si>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</si>
  <si>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</si>
  <si>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</si>
  <si>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</si>
  <si>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</si>
  <si>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</si>
  <si>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</si>
  <si>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</si>
  <si>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</si>
  <si>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</si>
  <si>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</si>
  <si>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</si>
  <si>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</si>
  <si>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</si>
  <si>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</si>
  <si>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</si>
  <si>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</si>
  <si>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</si>
  <si>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</si>
  <si>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</si>
  <si>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</si>
  <si>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</si>
  <si>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</si>
  <si>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</si>
  <si>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</si>
  <si>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</si>
  <si>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</si>
  <si>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</si>
  <si>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</si>
  <si>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</si>
  <si>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</si>
  <si>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</si>
  <si>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</si>
  <si>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</si>
  <si>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</si>
  <si>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</si>
  <si>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</si>
  <si>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</si>
  <si>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</si>
  <si>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</si>
  <si>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</si>
  <si>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</si>
  <si>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</si>
  <si>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</si>
  <si>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</si>
  <si>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</si>
  <si>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</si>
  <si>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</si>
  <si>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</si>
  <si>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</si>
  <si>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</si>
  <si>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</si>
  <si>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</si>
  <si>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</si>
  <si>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</si>
  <si>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</si>
  <si>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</si>
  <si>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</si>
  <si>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</si>
  <si>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</si>
  <si>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</si>
  <si>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</si>
  <si>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</si>
  <si>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</si>
  <si>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</si>
  <si>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</si>
  <si>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</si>
  <si>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</si>
  <si>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</si>
  <si>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</si>
  <si>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</si>
  <si>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</si>
  <si>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</si>
  <si>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</si>
  <si>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</si>
  <si>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</si>
  <si>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</si>
  <si>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</si>
  <si>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</si>
  <si>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</si>
  <si>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</si>
  <si>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</si>
  <si>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</si>
  <si>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</si>
  <si>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</si>
  <si>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</si>
  <si>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</si>
  <si>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</si>
  <si>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</si>
  <si>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</si>
  <si>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</si>
  <si>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</si>
  <si>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</si>
  <si>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</si>
  <si>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</si>
  <si>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</si>
  <si>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</si>
  <si>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</si>
  <si>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</si>
  <si>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</si>
  <si>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</si>
  <si>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</si>
  <si>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</si>
  <si>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</si>
  <si>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</si>
  <si>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</si>
  <si>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</si>
  <si>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</si>
  <si>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</si>
  <si>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</si>
  <si>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</si>
  <si>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</si>
  <si>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</si>
  <si>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</si>
  <si>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</si>
  <si>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</si>
  <si>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</si>
  <si>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</si>
  <si>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</si>
  <si>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</si>
  <si>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</si>
  <si>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</si>
  <si>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</si>
  <si>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</si>
  <si>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</si>
  <si>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</si>
  <si>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</si>
  <si>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</si>
  <si>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</si>
  <si>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</si>
  <si>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</si>
  <si>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</si>
  <si>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</si>
  <si>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</si>
  <si>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</si>
  <si>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</si>
  <si>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</si>
  <si>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</si>
  <si>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</si>
  <si>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</si>
  <si>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</si>
  <si>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</si>
  <si>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</si>
  <si>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</si>
  <si>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</si>
  <si>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</si>
  <si>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</si>
  <si>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</si>
  <si>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</si>
  <si>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</si>
  <si>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</si>
  <si>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</si>
  <si>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</si>
  <si>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</si>
  <si>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</si>
  <si>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</si>
  <si>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</si>
  <si>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</si>
  <si>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</si>
  <si>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</si>
  <si>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</si>
  <si>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</si>
  <si>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</si>
  <si>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</si>
  <si>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</si>
  <si>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</si>
  <si>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</si>
  <si>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</si>
  <si>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</si>
  <si>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</si>
  <si>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</si>
  <si>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</si>
  <si>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</si>
  <si>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</si>
  <si>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</si>
  <si>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</si>
  <si>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</si>
  <si>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</si>
  <si>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</si>
  <si>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</si>
  <si>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</si>
  <si>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</si>
  <si>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</si>
  <si>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</si>
  <si>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</si>
  <si>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</si>
  <si>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</si>
  <si>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</si>
  <si>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</si>
  <si>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</si>
  <si>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</si>
  <si>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</si>
  <si>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</si>
  <si>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</si>
  <si>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</si>
  <si>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</si>
  <si>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</si>
  <si>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</si>
  <si>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</si>
  <si>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</si>
  <si>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</si>
  <si>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</si>
  <si>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</si>
  <si>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</si>
  <si>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</si>
  <si>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</si>
  <si>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</si>
  <si>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</si>
  <si>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</si>
  <si>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</si>
  <si>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</si>
  <si>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</si>
  <si>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</si>
  <si>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</si>
  <si>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</si>
  <si>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</si>
  <si>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</si>
  <si>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</si>
  <si>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</si>
  <si>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</si>
  <si>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</si>
  <si>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</si>
  <si>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</si>
  <si>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</si>
  <si>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</si>
  <si>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</si>
  <si>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</si>
  <si>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</si>
  <si>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</si>
  <si>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</si>
  <si>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</si>
  <si>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</si>
  <si>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</si>
  <si>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</si>
  <si>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</si>
  <si>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</si>
  <si>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</si>
  <si>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</si>
  <si>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</si>
  <si>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</si>
  <si>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</si>
  <si>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</si>
  <si>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</si>
  <si>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</si>
  <si>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</si>
  <si>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</si>
  <si>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</si>
  <si>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</si>
  <si>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</si>
  <si>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</si>
  <si>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</si>
  <si>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</si>
  <si>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</si>
  <si>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</si>
  <si>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</si>
  <si>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</si>
  <si>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</si>
  <si>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</si>
  <si>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</si>
  <si>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</si>
  <si>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</si>
  <si>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</si>
  <si>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</si>
  <si>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</si>
  <si>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</si>
  <si>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</si>
  <si>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</si>
  <si>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</si>
  <si>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</si>
  <si>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</si>
  <si>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</si>
  <si>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</si>
  <si>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</si>
  <si>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</si>
  <si>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</si>
  <si>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</si>
  <si>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</si>
  <si>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</si>
  <si>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</si>
  <si>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</si>
  <si>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</si>
  <si>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</si>
  <si>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</si>
  <si>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</si>
  <si>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</si>
  <si>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</si>
  <si>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</si>
  <si>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</si>
  <si>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</si>
  <si>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</si>
  <si>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</si>
  <si>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</si>
  <si>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</si>
  <si>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</si>
  <si>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</si>
  <si>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</si>
  <si>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</si>
  <si>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</si>
  <si>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</si>
  <si>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</si>
  <si>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</si>
  <si>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</si>
  <si>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</si>
  <si>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</si>
  <si>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</si>
  <si>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</si>
  <si>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</si>
  <si>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</si>
  <si>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</si>
  <si>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</si>
  <si>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</si>
  <si>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</si>
  <si>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</si>
  <si>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</si>
  <si>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</si>
  <si>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</si>
  <si>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</si>
  <si>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</si>
  <si>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</si>
  <si>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</si>
  <si>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</si>
  <si>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</si>
  <si>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</si>
  <si>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</si>
  <si>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</si>
  <si>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</si>
  <si>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</si>
  <si>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</si>
  <si>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</si>
  <si>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</si>
  <si>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</si>
  <si>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</si>
  <si>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</si>
  <si>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</si>
  <si>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</si>
  <si>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</si>
  <si>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</si>
  <si>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</si>
  <si>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</si>
  <si>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</si>
  <si>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</si>
  <si>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</si>
  <si>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</si>
  <si>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</si>
  <si>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</si>
  <si>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</si>
  <si>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</si>
  <si>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</si>
  <si>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</si>
  <si>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</si>
  <si>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</si>
  <si>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</si>
  <si>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</si>
  <si>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</si>
  <si>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</si>
  <si>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</si>
  <si>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</si>
  <si>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</si>
  <si>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</si>
  <si>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</si>
  <si>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</si>
  <si>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</si>
  <si>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</si>
  <si>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</si>
  <si>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</si>
  <si>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</si>
  <si>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</si>
  <si>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</si>
  <si>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</si>
  <si>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</si>
  <si>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</si>
  <si>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</si>
  <si>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</si>
  <si>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</si>
  <si>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</si>
  <si>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</si>
  <si>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</si>
  <si>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</si>
  <si>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</si>
  <si>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</si>
  <si>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</si>
  <si>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</si>
  <si>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</si>
  <si>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</si>
  <si>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</si>
  <si>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</si>
  <si>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</si>
  <si>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</si>
  <si>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</si>
  <si>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</si>
  <si>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</si>
  <si>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</si>
  <si>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</si>
  <si>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</si>
  <si>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</si>
  <si>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</si>
  <si>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</si>
  <si>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</si>
  <si>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</si>
  <si>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</si>
  <si>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</si>
  <si>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</si>
  <si>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</si>
  <si>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</si>
  <si>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</si>
  <si>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</si>
  <si>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</si>
  <si>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</si>
  <si>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</si>
  <si>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</si>
  <si>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</si>
  <si>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</si>
  <si>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</si>
  <si>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</si>
  <si>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</si>
  <si>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</si>
  <si>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</si>
  <si>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</si>
  <si>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</si>
  <si>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</si>
  <si>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</si>
  <si>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</si>
  <si>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</si>
  <si>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</si>
  <si>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</si>
  <si>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</si>
  <si>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</si>
  <si>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</si>
  <si>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</si>
  <si>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</si>
  <si>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</si>
  <si>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</si>
  <si>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</si>
  <si>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</si>
  <si>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</si>
  <si>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</si>
  <si>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</si>
  <si>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</si>
  <si>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</si>
  <si>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</si>
  <si>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</si>
  <si>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</si>
  <si>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</si>
  <si>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</si>
  <si>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</si>
  <si>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</si>
  <si>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</si>
  <si>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</si>
  <si>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</si>
  <si>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</si>
  <si>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</si>
  <si>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</si>
  <si>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</si>
  <si>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</si>
  <si>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</si>
  <si>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</si>
  <si>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</si>
  <si>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</si>
  <si>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</si>
  <si>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</si>
  <si>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</si>
  <si>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</si>
  <si>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</si>
  <si>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</si>
  <si>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</si>
  <si>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</si>
  <si>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</si>
  <si>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</si>
  <si>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</si>
  <si>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</si>
  <si>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</si>
  <si>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</si>
  <si>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</si>
  <si>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</si>
  <si>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</si>
  <si>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</si>
  <si>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</si>
  <si>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</si>
  <si>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</si>
  <si>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</si>
  <si>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</si>
  <si>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</si>
  <si>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</si>
  <si>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</si>
  <si>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</si>
  <si>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</si>
  <si>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</si>
  <si>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</si>
  <si>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</si>
  <si>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</si>
  <si>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</si>
  <si>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</si>
  <si>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</si>
  <si>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</si>
  <si>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</si>
  <si>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</si>
  <si>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</si>
  <si>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</si>
  <si>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</si>
  <si>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</si>
  <si>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</si>
  <si>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</si>
  <si>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</si>
  <si>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</si>
  <si>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</si>
  <si>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</si>
  <si>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</si>
  <si>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</si>
  <si>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</si>
  <si>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</si>
  <si>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</si>
  <si>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</si>
  <si>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</si>
  <si>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</si>
  <si>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</si>
  <si>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</si>
  <si>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</si>
  <si>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</si>
  <si>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</si>
  <si>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</si>
  <si>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</si>
  <si>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</si>
  <si>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</si>
  <si>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</si>
  <si>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</si>
  <si>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</si>
  <si>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</si>
  <si>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</si>
  <si>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</si>
  <si>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</si>
  <si>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</si>
  <si>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</si>
  <si>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</si>
  <si>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</si>
  <si>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</si>
  <si>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</si>
  <si>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</si>
  <si>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</si>
  <si>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</si>
  <si>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</si>
  <si>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</si>
  <si>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</si>
  <si>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</si>
  <si>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</si>
  <si>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</si>
  <si>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</si>
  <si>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</si>
  <si>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</si>
  <si>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</si>
  <si>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</si>
  <si>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</si>
  <si>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</si>
  <si>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</si>
  <si>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</si>
  <si>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</si>
  <si>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</si>
  <si>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</si>
  <si>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</si>
  <si>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</si>
  <si>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</si>
  <si>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</si>
  <si>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</si>
  <si>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</si>
  <si>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</si>
  <si>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</si>
  <si>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</si>
  <si>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</si>
  <si>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</si>
  <si>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</si>
  <si>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</si>
  <si>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</si>
  <si>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</si>
  <si>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</si>
  <si>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</si>
  <si>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</si>
  <si>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</si>
  <si>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</si>
  <si>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</si>
  <si>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</si>
  <si>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</si>
  <si>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</si>
  <si>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</si>
  <si>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</si>
  <si>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</si>
  <si>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</si>
  <si>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</si>
  <si>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</si>
  <si>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</si>
  <si>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</si>
  <si>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</si>
  <si>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</si>
  <si>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</si>
  <si>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</si>
  <si>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</si>
  <si>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</si>
  <si>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</si>
  <si>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</si>
  <si>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</si>
  <si>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</si>
  <si>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</si>
  <si>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</si>
  <si>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</si>
  <si>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</si>
  <si>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</si>
  <si>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</si>
  <si>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</si>
  <si>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</si>
  <si>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</si>
  <si>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</si>
  <si>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</si>
  <si>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</si>
  <si>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</si>
  <si>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</si>
  <si>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</si>
  <si>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</si>
  <si>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</si>
  <si>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</si>
  <si>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</si>
  <si>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</si>
  <si>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</si>
  <si>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</si>
  <si>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</si>
  <si>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</si>
  <si>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</si>
  <si>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</si>
  <si>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</si>
  <si>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</si>
  <si>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</si>
  <si>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</si>
  <si>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</si>
  <si>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</si>
  <si>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</si>
  <si>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</si>
  <si>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</si>
  <si>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</si>
  <si>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</si>
  <si>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</si>
  <si>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</si>
  <si>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</si>
  <si>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</si>
  <si>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</si>
  <si>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</si>
  <si>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</si>
  <si>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</si>
  <si>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</si>
  <si>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</si>
  <si>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</si>
  <si>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</si>
  <si>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</si>
  <si>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</si>
  <si>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</si>
  <si>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</si>
  <si>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</si>
  <si>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</si>
  <si>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</si>
  <si>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</si>
  <si>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</si>
  <si>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</si>
  <si>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</si>
  <si>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</si>
  <si>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</si>
  <si>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</si>
  <si>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</si>
  <si>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</si>
  <si>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</si>
  <si>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</si>
  <si>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</si>
  <si>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</si>
  <si>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</si>
  <si>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</si>
  <si>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</si>
  <si>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</si>
  <si>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</si>
  <si>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</si>
  <si>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</si>
  <si>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</si>
  <si>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</si>
  <si>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</si>
  <si>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</si>
  <si>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</si>
  <si>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</si>
  <si>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</si>
  <si>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</si>
  <si>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</si>
  <si>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</si>
  <si>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</si>
  <si>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</si>
  <si>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</si>
  <si>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</si>
  <si>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</si>
  <si>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</si>
  <si>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</si>
  <si>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</si>
  <si>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</si>
  <si>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</si>
  <si>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</si>
  <si>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</si>
  <si>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</si>
  <si>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</si>
  <si>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</si>
  <si>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</si>
  <si>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</si>
  <si>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</si>
  <si>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</si>
  <si>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</si>
  <si>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</si>
  <si>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</si>
  <si>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</si>
  <si>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</si>
  <si>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</si>
  <si>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</si>
  <si>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</si>
  <si>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</si>
  <si>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</si>
  <si>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</si>
  <si>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</si>
  <si>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</si>
  <si>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</si>
  <si>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</si>
  <si>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</si>
  <si>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</si>
  <si>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</si>
  <si>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</si>
  <si>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</si>
  <si>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</si>
  <si>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</si>
  <si>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</si>
  <si>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</si>
  <si>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</si>
  <si>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</si>
  <si>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</si>
  <si>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</si>
  <si>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</si>
  <si>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</si>
  <si>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</si>
  <si>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</si>
  <si>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</si>
  <si>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</si>
  <si>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</si>
  <si>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</si>
  <si>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</si>
  <si>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</si>
  <si>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</si>
  <si>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</si>
  <si>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</si>
  <si>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</si>
  <si>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</si>
  <si>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</si>
  <si>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</si>
  <si>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</si>
  <si>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</si>
  <si>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</si>
  <si>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</si>
  <si>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</si>
  <si>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</si>
  <si>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</si>
  <si>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</si>
  <si>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</si>
  <si>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</si>
  <si>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</si>
  <si>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</si>
  <si>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</si>
  <si>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</si>
  <si>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</si>
  <si>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</si>
  <si>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</si>
  <si>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</si>
  <si>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</si>
  <si>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</si>
  <si>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</si>
  <si>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</si>
  <si>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</si>
  <si>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</si>
  <si>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</si>
  <si>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</si>
  <si>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</si>
  <si>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</si>
  <si>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</si>
  <si>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</si>
  <si>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</si>
  <si>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</si>
  <si>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</si>
  <si>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</si>
  <si>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</si>
  <si>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</si>
  <si>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</si>
  <si>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</si>
  <si>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</si>
  <si>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</si>
  <si>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</si>
  <si>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</si>
  <si>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</si>
  <si>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</si>
  <si>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</si>
  <si>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</si>
  <si>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</si>
  <si>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</si>
  <si>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</si>
  <si>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</si>
  <si>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</si>
  <si>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</si>
  <si>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</si>
  <si>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</si>
  <si>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</si>
  <si>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</si>
  <si>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</si>
  <si>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</si>
  <si>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</si>
  <si>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</si>
  <si>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</si>
  <si>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</si>
  <si>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</si>
  <si>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</si>
  <si>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</si>
  <si>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</si>
  <si>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</si>
  <si>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</si>
  <si>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</si>
  <si>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</si>
  <si>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</si>
  <si>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</si>
  <si>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</si>
  <si>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</si>
  <si>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</si>
  <si>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</si>
  <si>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</si>
  <si>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</si>
  <si>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</si>
  <si>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</si>
  <si>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</si>
  <si>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</si>
  <si>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</si>
  <si>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</si>
  <si>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</si>
  <si>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</si>
  <si>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</si>
  <si>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</si>
  <si>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</si>
  <si>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</si>
  <si>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</si>
  <si>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</si>
  <si>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</si>
  <si>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</si>
  <si>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</si>
  <si>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</si>
  <si>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</si>
  <si>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</si>
  <si>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</si>
  <si>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</si>
  <si>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</si>
  <si>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</si>
  <si>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</si>
  <si>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</si>
  <si>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</si>
  <si>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</si>
  <si>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</si>
  <si>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</si>
  <si>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</si>
  <si>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</si>
  <si>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</si>
  <si>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</si>
  <si>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</si>
  <si>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</si>
  <si>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</si>
  <si>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</si>
  <si>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</si>
  <si>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</si>
  <si>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</si>
  <si>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</si>
  <si>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</si>
  <si>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</si>
  <si>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</si>
  <si>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</si>
  <si>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</si>
  <si>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</si>
  <si>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</si>
  <si>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</si>
  <si>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</si>
  <si>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</si>
  <si>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</si>
  <si>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</si>
  <si>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</si>
  <si>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</si>
  <si>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</si>
  <si>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</si>
  <si>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</si>
  <si>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</si>
  <si>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</si>
  <si>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</si>
  <si>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</si>
  <si>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</si>
  <si>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</si>
  <si>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</si>
  <si>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</si>
  <si>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</si>
  <si>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</si>
  <si>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</si>
  <si>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</si>
  <si>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</si>
  <si>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</si>
  <si>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</si>
  <si>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</si>
  <si>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</si>
  <si>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</si>
  <si>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</si>
  <si>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</si>
  <si>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</si>
  <si>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</si>
  <si>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</si>
  <si>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</si>
  <si>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</si>
  <si>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</si>
  <si>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</si>
  <si>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</si>
  <si>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</si>
  <si>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</si>
  <si>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</si>
  <si>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</si>
  <si>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</si>
  <si>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</si>
  <si>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</si>
  <si>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</si>
  <si>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</si>
  <si>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</si>
  <si>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</si>
  <si>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</si>
  <si>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</si>
  <si>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</si>
  <si>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</si>
  <si>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</si>
  <si>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</si>
  <si>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</si>
  <si>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</si>
  <si>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</si>
  <si>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</si>
  <si>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</si>
  <si>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</si>
  <si>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</si>
  <si>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</si>
  <si>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</si>
  <si>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</si>
  <si>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</si>
  <si>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</si>
  <si>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</si>
  <si>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</si>
  <si>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</si>
  <si>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</si>
  <si>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</si>
  <si>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</si>
  <si>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</si>
  <si>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</si>
  <si>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</si>
  <si>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</si>
  <si>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</si>
  <si>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</si>
  <si>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</si>
  <si>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</si>
  <si>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</si>
  <si>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</si>
  <si>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</si>
  <si>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</si>
  <si>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</si>
  <si>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</si>
  <si>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</si>
  <si>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</si>
  <si>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</si>
  <si>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</si>
  <si>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</si>
  <si>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</si>
  <si>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</si>
  <si>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</si>
  <si>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</si>
  <si>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</si>
  <si>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</si>
  <si>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</si>
  <si>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</si>
  <si>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</si>
  <si>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</si>
  <si>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</si>
  <si>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</si>
  <si>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</si>
  <si>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</si>
  <si>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</si>
  <si>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</si>
  <si>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</si>
  <si>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</si>
  <si>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</si>
  <si>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</si>
  <si>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</si>
  <si>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</si>
  <si>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</si>
  <si>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</si>
  <si>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</si>
  <si>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</si>
  <si>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</si>
  <si>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</si>
  <si>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</si>
  <si>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</si>
  <si>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</si>
  <si>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</si>
  <si>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</si>
  <si>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</si>
  <si>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</si>
  <si>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</si>
  <si>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</si>
  <si>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</si>
  <si>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</si>
  <si>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</si>
  <si>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</si>
  <si>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</si>
  <si>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</si>
  <si>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</si>
  <si>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</si>
  <si>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</si>
  <si>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</si>
  <si>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</si>
  <si>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</si>
  <si>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</si>
  <si>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</si>
  <si>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</si>
  <si>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</si>
  <si>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</si>
  <si>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</si>
  <si>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</si>
  <si>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</si>
  <si>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</si>
  <si>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</si>
  <si>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</si>
  <si>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</si>
  <si>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</si>
  <si>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</si>
  <si>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</si>
  <si>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</si>
  <si>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</si>
  <si>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</si>
  <si>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</si>
  <si>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</si>
  <si>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</si>
  <si>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</si>
  <si>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</si>
  <si>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</si>
  <si>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</si>
  <si>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</si>
  <si>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</si>
  <si>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</si>
  <si>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</si>
  <si>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</si>
  <si>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</si>
  <si>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</si>
  <si>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</si>
  <si>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</si>
  <si>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</si>
  <si>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</si>
  <si>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</si>
  <si>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</si>
  <si>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</si>
  <si>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</si>
  <si>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</si>
  <si>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</si>
  <si>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</si>
  <si>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</si>
  <si>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</si>
  <si>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</si>
  <si>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</si>
  <si>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</si>
  <si>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</si>
  <si>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</si>
  <si>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</si>
  <si>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</si>
  <si>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</si>
  <si>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</si>
  <si>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</si>
  <si>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</si>
  <si>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</si>
  <si>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</si>
  <si>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</si>
  <si>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</si>
  <si>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</si>
  <si>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</si>
  <si>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</si>
  <si>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</si>
  <si>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</si>
  <si>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</si>
  <si>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</si>
  <si>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</si>
  <si>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</si>
  <si>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</si>
  <si>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</si>
  <si>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</si>
  <si>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</si>
  <si>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</si>
  <si>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</si>
  <si>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</si>
  <si>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</si>
  <si>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</si>
  <si>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</si>
  <si>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</si>
  <si>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</si>
  <si>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</si>
  <si>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</si>
  <si>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</si>
  <si>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</si>
  <si>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</si>
  <si>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</si>
  <si>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</si>
  <si>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</si>
  <si>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</si>
  <si>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</si>
  <si>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</si>
  <si>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</si>
  <si>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</si>
  <si>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</si>
  <si>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</si>
  <si>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</si>
  <si>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</si>
  <si>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</si>
  <si>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</si>
  <si>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</si>
  <si>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</si>
  <si>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</si>
  <si>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</si>
  <si>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</si>
  <si>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</si>
  <si>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</si>
  <si>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</si>
  <si>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</si>
  <si>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</si>
  <si>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</si>
  <si>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</si>
  <si>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</si>
  <si>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</si>
  <si>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</si>
  <si>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</si>
  <si>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</si>
  <si>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</si>
  <si>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</si>
  <si>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</si>
  <si>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</si>
  <si>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</si>
  <si>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</si>
  <si>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</si>
  <si>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</si>
  <si>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</si>
  <si>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</si>
  <si>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</si>
  <si>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</si>
  <si>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</si>
  <si>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</si>
  <si>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</si>
  <si>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</si>
  <si>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</si>
  <si>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</si>
  <si>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</si>
  <si>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</si>
  <si>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</si>
  <si>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</si>
  <si>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</si>
  <si>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</si>
  <si>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</si>
  <si>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</si>
  <si>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</si>
  <si>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</si>
  <si>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</si>
  <si>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</si>
  <si>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</si>
  <si>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</si>
  <si>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</si>
  <si>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</si>
  <si>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</si>
  <si>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</si>
  <si>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</si>
  <si>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</si>
  <si>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</si>
  <si>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</si>
  <si>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</si>
  <si>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</si>
  <si>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</si>
  <si>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</si>
  <si>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</si>
  <si>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</si>
  <si>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</si>
  <si>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</si>
  <si>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</si>
  <si>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</si>
  <si>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</si>
  <si>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</si>
  <si>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</si>
  <si>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</si>
  <si>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</si>
  <si>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</si>
  <si>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</si>
  <si>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</si>
  <si>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</si>
  <si>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</si>
  <si>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</si>
  <si>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</si>
  <si>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</si>
  <si>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</si>
  <si>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</si>
  <si>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</si>
  <si>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</si>
  <si>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</si>
  <si>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</si>
  <si>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</si>
  <si>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</si>
  <si>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</si>
  <si>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</si>
  <si>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</si>
  <si>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</si>
  <si>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</si>
  <si>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</si>
  <si>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</si>
  <si>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</si>
  <si>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</si>
  <si>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</si>
  <si>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</si>
  <si>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</si>
  <si>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</si>
  <si>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</si>
  <si>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</si>
  <si>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</si>
  <si>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</si>
  <si>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</si>
  <si>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</si>
  <si>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</si>
  <si>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</si>
  <si>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</si>
  <si>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</si>
  <si>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</si>
  <si>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</si>
  <si>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</si>
  <si>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</si>
  <si>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</si>
  <si>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</si>
  <si>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</si>
  <si>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</si>
  <si>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</si>
  <si>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</si>
  <si>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</si>
  <si>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</si>
  <si>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</si>
  <si>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</si>
  <si>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</si>
  <si>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</si>
  <si>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</si>
  <si>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</si>
  <si>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</si>
  <si>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</si>
  <si>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</si>
  <si>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</si>
  <si>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</si>
  <si>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</si>
  <si>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</si>
  <si>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</si>
  <si>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</si>
  <si>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</si>
  <si>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</si>
  <si>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</si>
  <si>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</si>
  <si>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</si>
  <si>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</si>
  <si>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</si>
  <si>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</si>
  <si>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</si>
  <si>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</si>
  <si>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</si>
  <si>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</si>
  <si>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</si>
  <si>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</si>
  <si>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</si>
  <si>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</si>
  <si>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</si>
  <si>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</si>
  <si>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</si>
  <si>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</si>
  <si>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</si>
  <si>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</si>
  <si>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</si>
  <si>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</si>
  <si>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</si>
  <si>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</si>
  <si>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</si>
  <si>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</si>
  <si>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</si>
  <si>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</si>
  <si>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</si>
  <si>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</si>
  <si>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</si>
  <si>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</si>
  <si>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</si>
  <si>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</si>
  <si>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</si>
  <si>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</si>
  <si>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</si>
  <si>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</si>
  <si>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</si>
  <si>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</si>
  <si>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</si>
  <si>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</si>
  <si>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</si>
  <si>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</si>
  <si>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</si>
  <si>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</si>
  <si>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</si>
  <si>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</si>
  <si>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</si>
  <si>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</si>
  <si>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</si>
  <si>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</si>
  <si>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</si>
  <si>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</si>
  <si>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</si>
  <si>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</si>
  <si>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</si>
  <si>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</si>
  <si>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</si>
  <si>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</si>
  <si>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</si>
  <si>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</si>
  <si>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</si>
  <si>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</si>
  <si>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</si>
  <si>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</si>
  <si>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</si>
  <si>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</si>
  <si>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</si>
  <si>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</si>
  <si>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</si>
  <si>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</si>
  <si>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</si>
  <si>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</si>
  <si>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</si>
  <si>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</si>
  <si>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</si>
  <si>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</si>
  <si>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</si>
  <si>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</si>
  <si>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</si>
  <si>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</si>
  <si>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</si>
  <si>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</si>
  <si>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</si>
  <si>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</si>
  <si>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</si>
  <si>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</si>
  <si>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</si>
  <si>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</si>
  <si>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</si>
  <si>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</si>
  <si>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</si>
  <si>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</si>
  <si>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</si>
  <si>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</si>
  <si>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</si>
  <si>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</si>
  <si>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</si>
  <si>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</si>
  <si>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</si>
  <si>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</si>
  <si>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</si>
  <si>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</si>
  <si>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</si>
  <si>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</si>
  <si>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</si>
  <si>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</si>
  <si>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</si>
  <si>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</si>
  <si>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</si>
  <si>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</si>
  <si>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</si>
  <si>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</si>
  <si>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</si>
  <si>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</si>
  <si>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</si>
  <si>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</si>
  <si>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</si>
  <si>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</si>
  <si>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</si>
  <si>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</si>
  <si>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</si>
  <si>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</si>
  <si>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</si>
  <si>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</si>
  <si>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</si>
  <si>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</si>
  <si>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</si>
  <si>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</si>
  <si>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</si>
  <si>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</si>
  <si>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</si>
  <si>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</si>
  <si>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</si>
  <si>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</si>
  <si>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</si>
  <si>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</si>
  <si>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</si>
  <si>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</si>
  <si>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</si>
  <si>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</si>
  <si>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</si>
  <si>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</si>
  <si>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</si>
  <si>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</si>
  <si>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</si>
  <si>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</si>
  <si>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</si>
  <si>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</si>
  <si>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</si>
  <si>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</si>
  <si>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</si>
  <si>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</si>
  <si>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</si>
  <si>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</si>
  <si>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</si>
  <si>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</si>
  <si>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</si>
  <si>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</si>
  <si>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</si>
  <si>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</si>
  <si>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</si>
  <si>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</si>
  <si>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</si>
  <si>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</si>
  <si>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</si>
  <si>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</si>
  <si>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</si>
  <si>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</si>
  <si>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</si>
  <si>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</si>
  <si>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</si>
  <si>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</si>
  <si>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</si>
  <si>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</si>
  <si>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</si>
  <si>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</si>
  <si>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</si>
  <si>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</si>
  <si>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</si>
  <si>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</si>
  <si>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</si>
  <si>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</si>
  <si>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</si>
  <si>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</si>
  <si>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</si>
  <si>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</si>
  <si>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</si>
  <si>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</si>
  <si>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</si>
  <si>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</si>
  <si>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</si>
  <si>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</si>
  <si>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</si>
  <si>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</si>
  <si>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</si>
  <si>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</si>
  <si>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</si>
  <si>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</si>
  <si>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</si>
  <si>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</si>
  <si>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</si>
  <si>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</si>
  <si>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</si>
  <si>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</si>
  <si>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</si>
  <si>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</si>
  <si>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</si>
  <si>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</si>
  <si>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</si>
  <si>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</si>
  <si>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</si>
  <si>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</si>
  <si>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</si>
  <si>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</si>
  <si>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</si>
  <si>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</si>
  <si>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</si>
  <si>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</si>
  <si>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</si>
  <si>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</si>
  <si>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</si>
  <si>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</si>
  <si>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</si>
  <si>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</si>
  <si>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</si>
  <si>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</si>
  <si>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</si>
  <si>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</si>
  <si>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</si>
  <si>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</si>
  <si>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</si>
  <si>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</si>
  <si>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</si>
  <si>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</si>
  <si>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</si>
  <si>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</si>
  <si>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</si>
  <si>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</si>
  <si>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</si>
  <si>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</si>
  <si>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</si>
  <si>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</si>
  <si>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</si>
  <si>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</si>
  <si>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</si>
  <si>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</si>
  <si>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</si>
  <si>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</si>
  <si>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</si>
  <si>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</si>
  <si>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</si>
  <si>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</si>
  <si>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</si>
  <si>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</si>
  <si>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</si>
  <si>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</si>
  <si>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</si>
  <si>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</si>
  <si>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</si>
  <si>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</si>
  <si>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</si>
  <si>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</si>
  <si>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</si>
  <si>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</si>
  <si>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</si>
  <si>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</si>
  <si>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</si>
  <si>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</si>
  <si>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</si>
  <si>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</si>
  <si>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</si>
  <si>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</si>
  <si>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</si>
  <si>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</si>
  <si>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</si>
  <si>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</si>
  <si>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</si>
  <si>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</si>
  <si>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</si>
  <si>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</si>
  <si>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</si>
  <si>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</si>
  <si>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</si>
  <si>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</si>
  <si>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</si>
  <si>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</si>
  <si>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</si>
  <si>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</si>
  <si>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</si>
  <si>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</si>
  <si>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</si>
  <si>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</si>
  <si>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</si>
  <si>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</si>
  <si>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</si>
  <si>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</si>
  <si>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</si>
  <si>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</si>
  <si>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</si>
  <si>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</si>
  <si>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</si>
  <si>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</si>
  <si>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</si>
  <si>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</si>
  <si>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</si>
  <si>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</si>
  <si>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</si>
  <si>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</si>
  <si>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</si>
  <si>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</si>
  <si>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</si>
  <si>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</si>
  <si>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</si>
  <si>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</si>
  <si>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</si>
  <si>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</si>
  <si>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</si>
  <si>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</si>
  <si>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</si>
  <si>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</si>
  <si>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</si>
  <si>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</si>
  <si>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</si>
  <si>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</si>
  <si>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</si>
  <si>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</si>
  <si>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</si>
  <si>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</si>
  <si>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</si>
  <si>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</si>
  <si>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</si>
  <si>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</si>
  <si>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</si>
  <si>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</si>
  <si>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</si>
  <si>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</si>
  <si>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</si>
  <si>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</si>
  <si>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</si>
  <si>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</si>
  <si>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</si>
  <si>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</si>
  <si>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</si>
  <si>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</si>
  <si>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</si>
  <si>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</si>
  <si>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</si>
  <si>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</si>
  <si>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</si>
  <si>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</si>
  <si>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</si>
  <si>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</si>
  <si>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</si>
  <si>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</si>
  <si>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</si>
  <si>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</si>
  <si>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</si>
  <si>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</si>
  <si>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</si>
  <si>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</si>
  <si>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</si>
  <si>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</si>
  <si>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</si>
  <si>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</si>
  <si>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</si>
  <si>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</si>
  <si>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</si>
  <si>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</si>
  <si>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</si>
  <si>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</si>
  <si>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</si>
  <si>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</si>
  <si>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</si>
  <si>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</si>
  <si>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</si>
  <si>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</si>
  <si>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</si>
  <si>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</si>
  <si>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</si>
  <si>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</si>
  <si>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</si>
  <si>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</si>
  <si>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</si>
  <si>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</si>
  <si>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</si>
  <si>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</si>
  <si>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</si>
  <si>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</si>
  <si>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</si>
  <si>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</si>
  <si>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</si>
  <si>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</si>
  <si>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</si>
  <si>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</si>
  <si>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</si>
  <si>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</si>
  <si>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</si>
  <si>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</si>
  <si>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</si>
  <si>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</si>
  <si>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</si>
  <si>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</si>
  <si>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</si>
  <si>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</si>
  <si>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</si>
  <si>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</si>
  <si>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</si>
  <si>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</si>
  <si>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</si>
  <si>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</si>
  <si>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</si>
  <si>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</si>
  <si>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</si>
  <si>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</si>
  <si>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</si>
  <si>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</si>
  <si>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</si>
  <si>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</si>
  <si>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</si>
  <si>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</si>
  <si>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</si>
  <si>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</si>
  <si>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</si>
  <si>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</si>
  <si>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</si>
  <si>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</si>
  <si>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</si>
  <si>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</si>
  <si>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</si>
  <si>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</si>
  <si>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</si>
  <si>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</si>
  <si>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</si>
  <si>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</si>
  <si>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</si>
  <si>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</si>
  <si>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</si>
  <si>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</si>
  <si>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</si>
  <si>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</si>
  <si>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</si>
  <si>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</si>
  <si>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</si>
  <si>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</si>
  <si>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</si>
  <si>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</si>
  <si>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</si>
  <si>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</si>
  <si>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</si>
  <si>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</si>
  <si>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</si>
  <si>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</si>
  <si>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</si>
  <si>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</si>
  <si>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</si>
  <si>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</si>
  <si>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</si>
  <si>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</si>
  <si>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</si>
  <si>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</si>
  <si>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</si>
  <si>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</si>
  <si>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</si>
  <si>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</si>
  <si>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</si>
  <si>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</si>
  <si>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</si>
  <si>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</si>
  <si>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</si>
  <si>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</si>
  <si>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</si>
  <si>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</si>
  <si>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</si>
  <si>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</si>
  <si>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</si>
  <si>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</si>
  <si>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</si>
  <si>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</si>
  <si>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</si>
  <si>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</si>
  <si>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</si>
  <si>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</si>
  <si>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</si>
  <si>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</si>
  <si>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</si>
  <si>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</si>
  <si>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</si>
  <si>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</si>
  <si>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</si>
  <si>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</si>
  <si>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</si>
  <si>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</si>
  <si>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</si>
  <si>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</si>
  <si>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</si>
  <si>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</si>
  <si>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</si>
  <si>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</si>
  <si>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</si>
  <si>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</si>
  <si>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</si>
  <si>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</si>
  <si>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</si>
  <si>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</si>
  <si>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</si>
  <si>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</si>
  <si>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</si>
  <si>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</si>
  <si>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</si>
  <si>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</si>
  <si>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</si>
  <si>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</si>
  <si>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</si>
  <si>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</si>
  <si>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</si>
  <si>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</si>
  <si>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</si>
  <si>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</si>
  <si>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</si>
  <si>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</si>
  <si>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</si>
  <si>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</si>
  <si>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</si>
  <si>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</si>
  <si>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</si>
  <si>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</si>
  <si>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</si>
  <si>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</si>
  <si>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</si>
  <si>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</si>
  <si>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</si>
  <si>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</si>
  <si>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</si>
  <si>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</si>
  <si>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</si>
  <si>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</si>
  <si>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</si>
  <si>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</si>
  <si>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</si>
  <si>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</si>
  <si>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</si>
  <si>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</si>
  <si>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</si>
  <si>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</si>
  <si>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</si>
  <si>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</si>
  <si>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</si>
  <si>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</si>
  <si>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</si>
  <si>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</si>
  <si>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</si>
  <si>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</si>
  <si>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</si>
  <si>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</si>
  <si>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</si>
  <si>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</si>
  <si>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</si>
  <si>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</si>
  <si>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</si>
  <si>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</si>
  <si>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</si>
  <si>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</si>
  <si>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</si>
  <si>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</si>
  <si>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</si>
  <si>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</si>
  <si>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</si>
  <si>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</si>
  <si>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</si>
  <si>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</si>
  <si>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</si>
  <si>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</si>
  <si>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</si>
  <si>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</si>
  <si>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</si>
  <si>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</si>
  <si>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</si>
  <si>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</si>
  <si>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</si>
  <si>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</si>
  <si>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</si>
  <si>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</si>
  <si>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</si>
  <si>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</si>
  <si>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</si>
  <si>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</si>
  <si>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</si>
  <si>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</si>
  <si>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</si>
  <si>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</si>
  <si>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</si>
  <si>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</si>
  <si>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</si>
  <si>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</si>
  <si>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</si>
  <si>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</si>
  <si>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</si>
  <si>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</si>
  <si>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</si>
  <si>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</si>
  <si>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</si>
  <si>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</si>
  <si>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</si>
  <si>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</si>
  <si>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</si>
  <si>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</si>
  <si>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</si>
  <si>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</si>
  <si>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</si>
  <si>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</si>
  <si>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</si>
  <si>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</si>
  <si>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</si>
  <si>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</si>
  <si>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</si>
  <si>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</si>
  <si>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</si>
  <si>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</si>
  <si>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</si>
  <si>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</si>
  <si>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</si>
  <si>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</si>
  <si>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</si>
  <si>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</si>
  <si>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</si>
  <si>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</si>
  <si>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</si>
  <si>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</si>
  <si>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</si>
  <si>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</si>
  <si>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</si>
  <si>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</si>
  <si>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</si>
  <si>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</si>
  <si>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</si>
  <si>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</si>
  <si>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</si>
  <si>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</si>
  <si>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</si>
  <si>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</si>
  <si>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</si>
  <si>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</si>
  <si>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</si>
  <si>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</si>
  <si>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</si>
  <si>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</si>
  <si>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</si>
  <si>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</si>
  <si>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</si>
  <si>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</si>
  <si>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</si>
  <si>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</si>
  <si>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</si>
  <si>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</si>
  <si>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</si>
  <si>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</si>
  <si>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</si>
  <si>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</si>
  <si>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</si>
  <si>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</si>
  <si>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</si>
  <si>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</si>
  <si>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</si>
  <si>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</si>
  <si>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</si>
  <si>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</si>
  <si>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</si>
  <si>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</si>
  <si>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</si>
  <si>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</si>
  <si>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</si>
  <si>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</si>
  <si>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</si>
  <si>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</si>
  <si>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</si>
  <si>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</si>
  <si>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</si>
  <si>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</si>
  <si>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</si>
  <si>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</si>
  <si>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</si>
  <si>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</si>
  <si>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</si>
  <si>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</si>
  <si>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</si>
  <si>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</si>
  <si>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</si>
  <si>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</si>
  <si>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</si>
  <si>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</si>
  <si>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</si>
  <si>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</si>
  <si>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</si>
  <si>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</si>
  <si>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</si>
  <si>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</si>
  <si>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</si>
  <si>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</si>
  <si>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</si>
  <si>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</si>
  <si>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</si>
  <si>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</si>
  <si>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</si>
  <si>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</si>
  <si>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</si>
  <si>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</si>
  <si>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</si>
  <si>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</si>
  <si>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</si>
  <si>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</si>
  <si>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</si>
  <si>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</si>
  <si>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</si>
  <si>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</si>
  <si>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</si>
  <si>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</si>
  <si>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</si>
  <si>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</si>
  <si>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</si>
  <si>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</si>
  <si>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</si>
  <si>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</si>
  <si>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</si>
  <si>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</si>
  <si>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</si>
  <si>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</si>
  <si>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</si>
  <si>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</si>
  <si>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</si>
  <si>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</si>
  <si>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</si>
  <si>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</si>
  <si>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</si>
  <si>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</si>
  <si>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</si>
  <si>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</si>
  <si>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</si>
  <si>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</si>
  <si>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</si>
  <si>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</si>
  <si>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</si>
  <si>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</si>
  <si>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</si>
  <si>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</si>
  <si>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</si>
  <si>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</si>
  <si>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</si>
  <si>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</si>
  <si>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</si>
  <si>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</si>
  <si>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</si>
  <si>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</si>
  <si>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</si>
  <si>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</si>
  <si>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</si>
  <si>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</si>
  <si>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</si>
  <si>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</si>
  <si>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</si>
  <si>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</si>
  <si>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</si>
  <si>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</si>
  <si>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</si>
  <si>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</si>
  <si>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</si>
  <si>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</si>
  <si>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</si>
  <si>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</si>
  <si>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</si>
  <si>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</si>
  <si>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</si>
  <si>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</si>
  <si>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</si>
  <si>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</si>
  <si>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</si>
  <si>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</si>
  <si>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</si>
  <si>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</si>
  <si>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</si>
  <si>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</si>
  <si>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</si>
  <si>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</si>
  <si>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</si>
  <si>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</si>
  <si>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</si>
  <si>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</si>
  <si>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</si>
  <si>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</si>
  <si>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</si>
  <si>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</si>
  <si>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</si>
  <si>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</si>
  <si>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</si>
  <si>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</si>
  <si>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</si>
  <si>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</si>
  <si>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</si>
  <si>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</si>
  <si>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</si>
  <si>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</si>
  <si>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</si>
  <si>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</si>
  <si>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</si>
  <si>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</si>
  <si>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</si>
  <si>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</si>
  <si>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</si>
  <si>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</si>
  <si>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</si>
  <si>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</si>
  <si>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</si>
  <si>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</si>
  <si>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</si>
  <si>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</si>
  <si>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</si>
  <si>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</si>
  <si>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</si>
  <si>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</si>
  <si>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</si>
  <si>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</si>
  <si>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</si>
  <si>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</si>
  <si>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</si>
  <si>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</si>
  <si>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</si>
  <si>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</si>
  <si>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</si>
  <si>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</si>
  <si>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</si>
  <si>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</si>
  <si>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</si>
  <si>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</si>
  <si>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</si>
  <si>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</si>
  <si>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</si>
  <si>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</si>
  <si>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</si>
  <si>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</si>
  <si>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</si>
  <si>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</si>
  <si>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</si>
  <si>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</si>
  <si>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</si>
  <si>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</si>
  <si>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</si>
  <si>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</si>
  <si>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</si>
  <si>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</si>
  <si>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</si>
  <si>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</si>
  <si>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</si>
  <si>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</si>
  <si>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</si>
  <si>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</si>
  <si>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</si>
  <si>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</si>
  <si>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</si>
  <si>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</si>
  <si>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</si>
  <si>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</si>
  <si>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</si>
  <si>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</si>
  <si>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</si>
  <si>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</si>
  <si>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</si>
  <si>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</si>
  <si>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</si>
  <si>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</si>
  <si>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</si>
  <si>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</si>
  <si>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</si>
  <si>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</si>
  <si>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</si>
  <si>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</si>
  <si>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</si>
  <si>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</si>
  <si>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</si>
  <si>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</si>
  <si>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</si>
  <si>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</si>
  <si>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</si>
  <si>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</si>
  <si>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</si>
  <si>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</si>
  <si>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</si>
  <si>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</si>
  <si>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</si>
  <si>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</si>
  <si>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</si>
  <si>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</si>
  <si>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</si>
  <si>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</si>
  <si>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</si>
  <si>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</si>
  <si>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</si>
  <si>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</si>
  <si>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</si>
  <si>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</si>
  <si>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</si>
  <si>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</si>
  <si>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</si>
  <si>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</si>
  <si>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</si>
  <si>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</si>
  <si>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</si>
  <si>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</si>
  <si>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</si>
  <si>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</si>
  <si>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</si>
  <si>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</si>
  <si>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</si>
  <si>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</si>
  <si>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</si>
  <si>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</si>
  <si>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</si>
  <si>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</si>
  <si>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</si>
  <si>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</si>
  <si>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</si>
  <si>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</si>
  <si>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</si>
  <si>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</si>
  <si>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</si>
  <si>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</si>
  <si>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</si>
  <si>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</si>
  <si>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</si>
  <si>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</si>
  <si>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</si>
  <si>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</si>
  <si>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</si>
  <si>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</si>
  <si>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</si>
  <si>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</si>
  <si>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</si>
  <si>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</si>
  <si>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</si>
  <si>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</si>
  <si>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</si>
  <si>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</si>
  <si>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</si>
  <si>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</si>
  <si>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</si>
  <si>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</si>
  <si>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</si>
  <si>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</si>
  <si>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</si>
  <si>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</si>
  <si>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</si>
  <si>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</si>
  <si>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</si>
  <si>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</si>
  <si>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</si>
  <si>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</si>
  <si>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</si>
  <si>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</si>
  <si>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</si>
  <si>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</si>
  <si>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</si>
  <si>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</si>
  <si>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</si>
  <si>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</si>
  <si>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</si>
  <si>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</si>
  <si>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</si>
  <si>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</si>
  <si>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</si>
  <si>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</si>
  <si>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</si>
  <si>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</si>
  <si>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</si>
  <si>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</si>
  <si>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</si>
  <si>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</si>
  <si>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</si>
  <si>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</si>
  <si>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</si>
  <si>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</si>
  <si>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</si>
  <si>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</si>
  <si>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</si>
  <si>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</si>
  <si>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</si>
  <si>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</si>
  <si>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</si>
  <si>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</si>
  <si>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</si>
  <si>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</si>
  <si>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</si>
  <si>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</si>
  <si>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</si>
  <si>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</si>
  <si>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</si>
  <si>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</si>
  <si>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</si>
  <si>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</si>
  <si>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</si>
  <si>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</si>
  <si>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</si>
  <si>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</si>
  <si>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</si>
  <si>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</si>
  <si>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</si>
  <si>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</si>
  <si>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</si>
  <si>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</si>
  <si>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</si>
  <si>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</si>
  <si>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</si>
  <si>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</si>
  <si>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</si>
  <si>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</si>
  <si>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</si>
  <si>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</si>
  <si>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</si>
  <si>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</si>
  <si>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</si>
  <si>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</si>
  <si>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</si>
  <si>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</si>
  <si>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</si>
  <si>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</si>
  <si>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</si>
  <si>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</si>
  <si>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</si>
  <si>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</si>
  <si>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</si>
  <si>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</si>
  <si>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</si>
  <si>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</si>
  <si>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</si>
  <si>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</si>
  <si>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</si>
  <si>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</si>
  <si>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</si>
  <si>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</si>
  <si>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</si>
  <si>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</si>
  <si>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</si>
  <si>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</si>
  <si>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</si>
  <si>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</si>
  <si>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</si>
  <si>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</si>
  <si>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</si>
  <si>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</si>
  <si>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</si>
  <si>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</si>
  <si>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</si>
  <si>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</si>
  <si>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</si>
  <si>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</si>
  <si>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</si>
  <si>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</si>
  <si>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</si>
  <si>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</si>
  <si>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</si>
  <si>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</si>
  <si>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</si>
  <si>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</si>
  <si>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</si>
  <si>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</si>
  <si>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</si>
  <si>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</si>
  <si>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</si>
  <si>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</si>
  <si>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</si>
  <si>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</si>
  <si>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</si>
  <si>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</si>
  <si>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</si>
  <si>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</si>
  <si>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</si>
  <si>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</si>
  <si>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</si>
  <si>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</si>
  <si>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</si>
  <si>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</si>
  <si>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</si>
  <si>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</si>
  <si>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</si>
  <si>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</si>
  <si>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</si>
  <si>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</si>
  <si>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</si>
  <si>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</si>
  <si>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</si>
  <si>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</si>
  <si>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</si>
  <si>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</si>
  <si>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</si>
  <si>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</si>
  <si>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</si>
  <si>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</si>
  <si>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</si>
  <si>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</si>
  <si>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</si>
  <si>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</si>
  <si>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</si>
  <si>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</si>
  <si>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</si>
  <si>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</si>
  <si>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</si>
  <si>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</si>
  <si>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</si>
  <si>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</si>
  <si>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</si>
  <si>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</si>
  <si>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</si>
  <si>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</si>
  <si>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</si>
  <si>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</si>
  <si>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</si>
  <si>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</si>
  <si>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</si>
  <si>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</si>
  <si>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</si>
  <si>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</si>
  <si>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</si>
  <si>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</si>
  <si>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</si>
  <si>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</si>
  <si>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</si>
  <si>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</si>
  <si>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</si>
  <si>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</si>
  <si>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</si>
  <si>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</si>
  <si>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</si>
  <si>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</si>
  <si>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</si>
  <si>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</si>
  <si>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</si>
  <si>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</si>
  <si>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</si>
  <si>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</si>
  <si>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</si>
  <si>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</si>
  <si>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</si>
  <si>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</si>
  <si>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</si>
  <si>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</si>
  <si>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</si>
  <si>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</si>
  <si>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</si>
  <si>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</si>
  <si>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</si>
  <si>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</si>
  <si>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</si>
  <si>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</si>
  <si>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</si>
  <si>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</si>
  <si>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</si>
  <si>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</si>
  <si>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</si>
  <si>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</si>
  <si>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</si>
  <si>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</si>
  <si>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</si>
  <si>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</si>
  <si>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</si>
  <si>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</si>
  <si>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</si>
  <si>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</si>
  <si>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</si>
  <si>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</si>
  <si>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</si>
  <si>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</si>
  <si>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</si>
  <si>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</si>
  <si>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</si>
  <si>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</si>
  <si>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</si>
  <si>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</si>
  <si>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</si>
  <si>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</si>
  <si>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</si>
  <si>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</si>
  <si>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</si>
  <si>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</si>
  <si>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</si>
  <si>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</si>
  <si>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</si>
  <si>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</si>
  <si>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</si>
  <si>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</si>
  <si>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</si>
  <si>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</si>
  <si>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</si>
  <si>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</si>
  <si>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</si>
  <si>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</si>
  <si>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</si>
  <si>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</si>
  <si>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</si>
  <si>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</si>
  <si>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</si>
  <si>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</si>
  <si>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</si>
  <si>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</si>
  <si>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</si>
  <si>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</si>
  <si>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</si>
  <si>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</si>
  <si>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</si>
  <si>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</si>
  <si>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</si>
  <si>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</si>
  <si>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</si>
  <si>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</si>
  <si>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</si>
  <si>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</si>
  <si>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</si>
  <si>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</si>
  <si>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</si>
  <si>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</si>
  <si>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</si>
  <si>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</si>
  <si>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</si>
  <si>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</si>
  <si>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</si>
  <si>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</si>
  <si>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</si>
  <si>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</si>
  <si>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</si>
  <si>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</si>
  <si>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</si>
  <si>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</si>
  <si>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</si>
  <si>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</si>
  <si>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</si>
  <si>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</si>
  <si>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</si>
  <si>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</si>
  <si>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</si>
  <si>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</si>
  <si>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</si>
  <si>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</si>
  <si>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</si>
  <si>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</si>
  <si>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</si>
  <si>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</si>
  <si>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</si>
  <si>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</si>
  <si>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</si>
  <si>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</si>
  <si>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</si>
  <si>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</si>
  <si>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</si>
  <si>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</si>
  <si>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</si>
  <si>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</si>
  <si>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</si>
  <si>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</si>
  <si>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</si>
  <si>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</si>
  <si>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</si>
  <si>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</si>
  <si>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</si>
  <si>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</si>
  <si>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</si>
  <si>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</si>
  <si>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</si>
  <si>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</si>
  <si>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</si>
  <si>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</si>
  <si>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</si>
  <si>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</si>
  <si>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</si>
  <si>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</si>
  <si>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</si>
  <si>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</si>
  <si>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</si>
  <si>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</si>
  <si>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</si>
  <si>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</si>
  <si>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</si>
  <si>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</si>
  <si>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</si>
  <si>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</si>
  <si>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</si>
  <si>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</si>
  <si>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</si>
  <si>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</si>
  <si>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</si>
  <si>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</si>
  <si>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</si>
  <si>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</si>
  <si>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</si>
  <si>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</si>
  <si>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</si>
  <si>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</si>
  <si>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</si>
  <si>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</si>
  <si>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</si>
  <si>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</si>
  <si>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</si>
  <si>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</si>
  <si>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</si>
  <si>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</si>
  <si>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</si>
  <si>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</si>
  <si>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</si>
  <si>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</si>
  <si>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</si>
  <si>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</si>
  <si>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</si>
  <si>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</si>
  <si>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</si>
  <si>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</si>
  <si>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</si>
  <si>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</si>
  <si>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</si>
  <si>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</si>
  <si>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</si>
  <si>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</si>
  <si>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</si>
  <si>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</si>
  <si>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</si>
  <si>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</si>
  <si>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</si>
  <si>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</si>
  <si>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</si>
  <si>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</si>
  <si>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</si>
  <si>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</si>
  <si>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</si>
  <si>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</si>
  <si>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</si>
  <si>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</si>
  <si>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</si>
  <si>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</si>
  <si>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</si>
  <si>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</si>
  <si>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</si>
  <si>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</si>
  <si>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</si>
  <si>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</si>
  <si>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</si>
  <si>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</si>
  <si>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</si>
  <si>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</si>
  <si>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</si>
  <si>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</si>
  <si>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</si>
  <si>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</si>
  <si>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</si>
  <si>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</si>
  <si>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</si>
  <si>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</si>
  <si>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</si>
  <si>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</si>
  <si>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</si>
  <si>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</si>
  <si>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</si>
  <si>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</si>
  <si>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</si>
  <si>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</si>
  <si>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</si>
  <si>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</si>
  <si>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</si>
  <si>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</si>
  <si>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</si>
  <si>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</si>
  <si>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</si>
  <si>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</si>
  <si>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</si>
  <si>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</si>
  <si>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</si>
  <si>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</si>
  <si>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</si>
  <si>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</si>
  <si>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</si>
  <si>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</si>
  <si>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</si>
  <si>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</si>
  <si>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</si>
  <si>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</si>
  <si>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</si>
  <si>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</si>
  <si>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</si>
  <si>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</si>
  <si>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</si>
  <si>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</si>
  <si>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</si>
  <si>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</si>
  <si>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</si>
  <si>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</si>
  <si>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</si>
  <si>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</si>
  <si>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</si>
  <si>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</si>
  <si>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</si>
  <si>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</si>
  <si>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</si>
  <si>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</si>
  <si>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</si>
  <si>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</si>
  <si>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</si>
  <si>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</si>
  <si>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</si>
  <si>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</si>
  <si>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</si>
  <si>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</si>
  <si>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</si>
  <si>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</si>
  <si>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</si>
  <si>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</si>
  <si>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</si>
  <si>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</si>
  <si>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</si>
  <si>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</si>
  <si>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</si>
  <si>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</si>
  <si>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</si>
  <si>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</si>
  <si>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</si>
  <si>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</si>
  <si>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</si>
  <si>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</si>
  <si>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</si>
  <si>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</si>
  <si>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</si>
  <si>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</si>
  <si>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</si>
  <si>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</si>
  <si>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</si>
  <si>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</si>
  <si>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</si>
  <si>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</si>
  <si>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</si>
  <si>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</si>
  <si>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</si>
  <si>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</si>
  <si>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</si>
  <si>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</si>
  <si>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</si>
  <si>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</si>
  <si>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</si>
  <si>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</si>
  <si>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</si>
  <si>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</si>
  <si>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</si>
  <si>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</si>
  <si>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</si>
  <si>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</si>
  <si>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</si>
  <si>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</si>
  <si>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</si>
  <si>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</si>
  <si>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</si>
  <si>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</si>
  <si>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</si>
  <si>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</si>
  <si>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</si>
  <si>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</si>
  <si>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</si>
  <si>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</si>
  <si>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</si>
  <si>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</si>
  <si>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</si>
  <si>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</si>
  <si>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</si>
  <si>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</si>
  <si>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</si>
  <si>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</si>
  <si>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</si>
  <si>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</si>
  <si>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</si>
  <si>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</si>
  <si>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</si>
  <si>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</si>
  <si>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</si>
  <si>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</si>
  <si>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</si>
  <si>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</si>
  <si>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</si>
  <si>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</si>
  <si>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</si>
  <si>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</si>
  <si>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</si>
  <si>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</si>
  <si>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</si>
  <si>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</si>
  <si>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</si>
  <si>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</si>
  <si>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</si>
  <si>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</si>
  <si>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</si>
  <si>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</si>
  <si>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</si>
  <si>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</si>
  <si>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</si>
  <si>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</si>
  <si>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</si>
  <si>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</si>
  <si>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</si>
  <si>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</si>
  <si>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</si>
  <si>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</si>
  <si>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</si>
  <si>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</si>
  <si>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</si>
  <si>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</si>
  <si>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</si>
  <si>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</si>
  <si>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</si>
  <si>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</si>
  <si>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</si>
  <si>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</si>
  <si>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</si>
  <si>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</si>
  <si>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</si>
  <si>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</si>
  <si>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</si>
  <si>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</si>
  <si>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</si>
  <si>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</si>
  <si>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</si>
  <si>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</si>
  <si>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</si>
  <si>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</si>
  <si>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</si>
  <si>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</si>
  <si>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</si>
  <si>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</si>
  <si>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</si>
  <si>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</si>
  <si>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</si>
  <si>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</si>
  <si>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</si>
  <si>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</si>
  <si>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</si>
  <si>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</si>
  <si>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</si>
  <si>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</si>
  <si>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</si>
  <si>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</si>
  <si>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</si>
  <si>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</si>
  <si>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</si>
  <si>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</si>
  <si>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</si>
  <si>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</si>
  <si>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</si>
  <si>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</si>
  <si>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</si>
  <si>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</si>
  <si>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</si>
  <si>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</si>
  <si>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</si>
  <si>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</si>
  <si>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</si>
  <si>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</si>
  <si>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</si>
  <si>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</si>
  <si>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</si>
  <si>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</si>
  <si>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</si>
  <si>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</si>
  <si>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</si>
  <si>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</si>
  <si>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</si>
  <si>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</si>
  <si>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</si>
  <si>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</si>
  <si>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</si>
  <si>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</si>
  <si>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</si>
  <si>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</si>
  <si>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</si>
  <si>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</si>
  <si>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</si>
  <si>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</si>
  <si>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</si>
  <si>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</si>
  <si>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</si>
  <si>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</si>
  <si>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</si>
  <si>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</si>
  <si>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</si>
  <si>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</si>
  <si>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</si>
  <si>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</si>
  <si>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</si>
  <si>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</si>
  <si>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</si>
  <si>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</si>
  <si>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</si>
  <si>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</si>
  <si>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</si>
  <si>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</si>
  <si>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</si>
  <si>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</si>
  <si>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</si>
  <si>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</si>
  <si>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</si>
  <si>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</si>
  <si>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</si>
  <si>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</si>
  <si>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</si>
  <si>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</si>
  <si>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</si>
  <si>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</si>
  <si>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</si>
  <si>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</si>
  <si>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</si>
  <si>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</si>
  <si>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</si>
  <si>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</si>
  <si>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</si>
  <si>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</si>
  <si>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</si>
  <si>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</si>
  <si>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</si>
  <si>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</si>
  <si>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</si>
  <si>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</si>
  <si>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</si>
  <si>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</si>
  <si>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</si>
  <si>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</si>
  <si>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</si>
  <si>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</si>
  <si>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</si>
  <si>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</si>
  <si>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</si>
  <si>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</si>
  <si>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</si>
  <si>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</si>
  <si>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</si>
  <si>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</si>
  <si>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</si>
  <si>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</si>
  <si>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</si>
  <si>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</si>
  <si>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</si>
  <si>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</si>
  <si>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</si>
  <si>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</si>
  <si>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</si>
  <si>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</si>
  <si>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</si>
  <si>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</si>
  <si>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</si>
  <si>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</si>
  <si>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</si>
  <si>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</si>
  <si>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</si>
  <si>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</si>
  <si>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</si>
  <si>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</si>
  <si>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</si>
  <si>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</si>
  <si>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</si>
  <si>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</si>
  <si>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</si>
  <si>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</si>
  <si>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</si>
  <si>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</si>
  <si>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</si>
  <si>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</si>
  <si>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</si>
  <si>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</si>
  <si>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</si>
  <si>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</si>
  <si>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</si>
  <si>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</si>
  <si>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</si>
  <si>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</si>
  <si>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</si>
  <si>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</si>
  <si>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</si>
  <si>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</si>
  <si>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</si>
  <si>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</si>
  <si>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</si>
  <si>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</si>
  <si>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</si>
  <si>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</si>
  <si>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</si>
  <si>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</si>
  <si>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</si>
  <si>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</si>
  <si>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</si>
  <si>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</si>
  <si>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</si>
  <si>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</si>
  <si>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</si>
  <si>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</si>
  <si>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</si>
  <si>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</si>
  <si>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</si>
  <si>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</si>
  <si>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</si>
  <si>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</si>
  <si>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</si>
  <si>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</si>
  <si>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</si>
  <si>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</si>
  <si>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</si>
  <si>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</si>
  <si>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</si>
  <si>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</si>
  <si>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</si>
  <si>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</si>
  <si>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</si>
  <si>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</si>
  <si>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</si>
  <si>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</si>
  <si>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</si>
  <si>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</si>
  <si>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</si>
  <si>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</si>
  <si>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</si>
  <si>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</si>
  <si>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</si>
  <si>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</si>
  <si>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</si>
  <si>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</si>
  <si>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</si>
  <si>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</si>
  <si>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</si>
  <si>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</si>
  <si>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</si>
  <si>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</si>
  <si>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</si>
  <si>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</si>
  <si>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</si>
  <si>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</si>
  <si>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</si>
  <si>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</si>
  <si>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</si>
  <si>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</si>
  <si>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</si>
  <si>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</si>
  <si>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</si>
  <si>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</si>
  <si>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</si>
  <si>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</si>
  <si>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</si>
  <si>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</si>
  <si>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</si>
  <si>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</si>
  <si>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</si>
  <si>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</si>
  <si>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</si>
  <si>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</si>
  <si>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</si>
  <si>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</si>
  <si>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</si>
  <si>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</si>
  <si>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</si>
  <si>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</si>
  <si>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</si>
  <si>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</si>
  <si>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</si>
  <si>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</si>
  <si>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</si>
  <si>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</si>
  <si>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</si>
  <si>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</si>
  <si>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</si>
  <si>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</si>
  <si>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</si>
  <si>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</si>
  <si>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</si>
  <si>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</si>
  <si>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</si>
  <si>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</si>
  <si>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</si>
  <si>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</si>
  <si>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</si>
  <si>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</si>
  <si>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</si>
  <si>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</si>
  <si>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</si>
  <si>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</si>
  <si>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</si>
  <si>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</si>
  <si>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</si>
  <si>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</si>
  <si>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</si>
  <si>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</si>
  <si>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</si>
  <si>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</si>
  <si>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</si>
  <si>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</si>
  <si>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</si>
  <si>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</si>
  <si>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</si>
  <si>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</si>
  <si>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</si>
  <si>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</si>
  <si>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</si>
  <si>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</si>
  <si>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</si>
  <si>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</si>
  <si>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</si>
  <si>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</si>
  <si>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</si>
  <si>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</si>
  <si>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</si>
  <si>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</si>
  <si>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</si>
  <si>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</si>
  <si>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</si>
  <si>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</si>
  <si>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</si>
  <si>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</si>
  <si>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</si>
  <si>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</si>
  <si>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</si>
  <si>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</si>
  <si>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</si>
  <si>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</si>
  <si>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</si>
  <si>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</si>
  <si>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</si>
  <si>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</si>
  <si>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</si>
  <si>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</si>
  <si>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</si>
  <si>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</si>
  <si>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</si>
  <si>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</si>
  <si>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</si>
  <si>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</si>
  <si>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</si>
  <si>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</si>
  <si>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</si>
  <si>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</si>
  <si>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</si>
  <si>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</si>
  <si>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</si>
  <si>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</si>
  <si>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</si>
  <si>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</si>
  <si>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</si>
  <si>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</si>
  <si>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</si>
  <si>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</si>
  <si>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</si>
  <si>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</si>
  <si>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</si>
  <si>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</si>
  <si>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</si>
  <si>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</si>
  <si>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</si>
  <si>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</si>
  <si>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</si>
  <si>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</si>
  <si>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</si>
  <si>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</si>
  <si>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</si>
  <si>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</si>
  <si>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</si>
  <si>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</si>
  <si>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</si>
  <si>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</si>
  <si>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</si>
  <si>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</si>
  <si>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</si>
  <si>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</si>
  <si>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</si>
  <si>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</si>
  <si>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</si>
  <si>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</si>
  <si>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</si>
  <si>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</si>
  <si>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</si>
  <si>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</si>
  <si>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</si>
  <si>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</si>
  <si>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</si>
  <si>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</si>
  <si>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</si>
  <si>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</si>
  <si>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</si>
  <si>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</si>
  <si>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</si>
  <si>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</si>
  <si>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</si>
  <si>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</si>
  <si>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</si>
  <si>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</si>
  <si>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</si>
  <si>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</si>
  <si>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</si>
  <si>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</si>
  <si>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</si>
  <si>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</si>
  <si>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</si>
  <si>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</si>
  <si>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</si>
  <si>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</si>
  <si>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</si>
  <si>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</si>
  <si>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</si>
  <si>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</si>
  <si>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</si>
  <si>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</si>
  <si>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</si>
  <si>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</si>
  <si>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</si>
  <si>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</si>
  <si>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</si>
  <si>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</si>
  <si>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</si>
  <si>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</si>
  <si>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</si>
  <si>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</si>
  <si>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</si>
  <si>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</si>
  <si>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</si>
  <si>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</si>
  <si>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</si>
  <si>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</si>
  <si>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</si>
  <si>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</si>
  <si>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</si>
  <si>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</si>
  <si>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</si>
  <si>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</si>
  <si>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</si>
  <si>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</si>
  <si>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</si>
  <si>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</si>
  <si>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</si>
  <si>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</si>
  <si>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</si>
  <si>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</si>
  <si>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</si>
  <si>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</si>
  <si>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</si>
  <si>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</si>
  <si>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</si>
  <si>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</si>
  <si>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</si>
  <si>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</si>
  <si>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</si>
  <si>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</si>
  <si>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</si>
  <si>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</si>
  <si>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</si>
  <si>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</si>
  <si>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</si>
  <si>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</si>
  <si>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</si>
  <si>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</si>
  <si>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</si>
  <si>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</si>
  <si>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</si>
  <si>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</si>
  <si>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</si>
  <si>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</si>
  <si>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</si>
  <si>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</si>
  <si>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</si>
  <si>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</si>
  <si>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</si>
  <si>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</si>
  <si>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</si>
  <si>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</si>
  <si>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</si>
  <si>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</si>
  <si>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</si>
  <si>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</si>
  <si>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</si>
  <si>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</si>
  <si>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</si>
  <si>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</si>
  <si>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</si>
  <si>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</si>
  <si>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</si>
  <si>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</si>
  <si>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</si>
  <si>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</si>
  <si>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</si>
  <si>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</si>
  <si>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</si>
  <si>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</si>
  <si>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</si>
  <si>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</si>
  <si>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</si>
  <si>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</si>
  <si>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</si>
  <si>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</si>
  <si>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</si>
  <si>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</si>
  <si>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</si>
  <si>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</si>
  <si>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</si>
  <si>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</si>
  <si>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</si>
  <si>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</si>
  <si>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</si>
  <si>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</si>
  <si>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</si>
  <si>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</si>
  <si>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</si>
  <si>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</si>
  <si>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</si>
  <si>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</si>
  <si>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</si>
  <si>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</si>
  <si>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</si>
  <si>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</si>
  <si>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</si>
  <si>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</si>
  <si>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</si>
  <si>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</si>
  <si>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</si>
  <si>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</si>
  <si>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</si>
  <si>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</si>
  <si>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</si>
  <si>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</si>
  <si>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</si>
  <si>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</si>
  <si>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</si>
  <si>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</si>
  <si>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</si>
  <si>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</si>
  <si>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</si>
  <si>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</si>
  <si>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</si>
  <si>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</si>
  <si>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</si>
  <si>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</si>
  <si>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</si>
  <si>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</si>
  <si>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</si>
  <si>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</si>
  <si>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</si>
  <si>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</si>
  <si>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</si>
  <si>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</si>
  <si>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</si>
  <si>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</si>
  <si>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</si>
  <si>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</si>
  <si>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</si>
  <si>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</si>
  <si>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</si>
  <si>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</si>
  <si>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</si>
  <si>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</si>
  <si>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</si>
  <si>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</si>
  <si>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</si>
  <si>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</si>
  <si>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</si>
  <si>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</si>
  <si>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</si>
  <si>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</si>
  <si>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</si>
  <si>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</si>
  <si>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</si>
  <si>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</si>
  <si>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</si>
  <si>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</si>
  <si>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</si>
  <si>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</si>
  <si>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</si>
  <si>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</si>
  <si>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</si>
  <si>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</si>
  <si>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</si>
  <si>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</si>
  <si>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</si>
  <si>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</si>
  <si>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</si>
  <si>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</si>
  <si>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</si>
  <si>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</si>
  <si>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</si>
  <si>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</si>
  <si>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</si>
  <si>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</si>
  <si>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</si>
  <si>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</si>
  <si>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</si>
  <si>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</si>
  <si>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</si>
  <si>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</si>
  <si>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</si>
  <si>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</si>
  <si>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</si>
  <si>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</si>
  <si>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</si>
  <si>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</si>
  <si>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</si>
  <si>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</si>
  <si>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</si>
  <si>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</si>
  <si>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</si>
  <si>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</si>
  <si>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</si>
  <si>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</si>
  <si>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</si>
  <si>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</si>
  <si>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</si>
  <si>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</si>
  <si>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</si>
  <si>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</si>
  <si>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</si>
  <si>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</si>
  <si>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</si>
  <si>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</si>
  <si>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</si>
  <si>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</si>
  <si>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</si>
  <si>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</si>
  <si>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</si>
  <si>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</si>
  <si>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</si>
  <si>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</si>
  <si>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</si>
  <si>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</si>
  <si>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</si>
  <si>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</si>
  <si>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</si>
  <si>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</si>
  <si>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</si>
  <si>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</si>
  <si>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</si>
  <si>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</si>
  <si>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</si>
  <si>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</si>
  <si>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</si>
  <si>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</si>
  <si>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</si>
  <si>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</si>
  <si>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</si>
  <si>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</si>
  <si>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</si>
  <si>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</si>
  <si>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</si>
  <si>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</si>
  <si>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</si>
  <si>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</si>
  <si>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</si>
  <si>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</si>
  <si>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</si>
  <si>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</si>
  <si>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</si>
  <si>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</si>
  <si>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</si>
  <si>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</si>
  <si>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</si>
  <si>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</si>
  <si>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</si>
  <si>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</si>
  <si>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</si>
  <si>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</si>
  <si>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</si>
  <si>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</si>
  <si>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</si>
  <si>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</si>
  <si>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</si>
  <si>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</si>
  <si>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</si>
  <si>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</si>
  <si>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</si>
  <si>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</si>
  <si>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</si>
  <si>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</si>
  <si>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</si>
  <si>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</si>
  <si>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</si>
  <si>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</si>
  <si>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</si>
  <si>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</si>
  <si>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</si>
  <si>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</si>
  <si>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</si>
  <si>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</si>
  <si>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</si>
  <si>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</si>
  <si>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</si>
  <si>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</si>
  <si>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</si>
  <si>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</si>
  <si>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</si>
  <si>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</si>
  <si>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</si>
  <si>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</si>
  <si>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</si>
  <si>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</si>
  <si>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</si>
  <si>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</si>
  <si>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</si>
  <si>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</si>
  <si>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</si>
  <si>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</si>
  <si>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</si>
  <si>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</si>
  <si>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</si>
  <si>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</si>
  <si>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</si>
  <si>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</si>
  <si>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</si>
  <si>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</si>
  <si>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</si>
  <si>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</si>
  <si>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</si>
  <si>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</si>
  <si>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</si>
  <si>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</si>
  <si>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</si>
  <si>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</si>
  <si>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</si>
  <si>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</si>
  <si>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</si>
  <si>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</si>
  <si>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</si>
  <si>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</si>
  <si>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</si>
  <si>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</si>
  <si>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</si>
  <si>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</si>
  <si>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</si>
  <si>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</si>
  <si>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</si>
  <si>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</si>
  <si>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</si>
  <si>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</si>
  <si>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</si>
  <si>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</si>
  <si>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</si>
  <si>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</si>
  <si>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</si>
  <si>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</si>
  <si>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</si>
  <si>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</si>
  <si>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</si>
  <si>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</si>
  <si>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</si>
  <si>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</si>
  <si>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</si>
  <si>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</si>
  <si>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</si>
  <si>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</si>
  <si>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</si>
  <si>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</si>
  <si>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</si>
  <si>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</si>
  <si>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</si>
  <si>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</si>
  <si>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</si>
  <si>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</si>
  <si>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</si>
  <si>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</si>
  <si>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</si>
  <si>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</si>
  <si>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</si>
  <si>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</si>
  <si>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</si>
  <si>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</si>
  <si>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</si>
  <si>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</si>
  <si>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</si>
  <si>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</si>
  <si>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</si>
  <si>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</si>
  <si>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</si>
  <si>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</si>
  <si>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</si>
  <si>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</si>
  <si>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</si>
  <si>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</si>
  <si>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</si>
  <si>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</si>
  <si>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</si>
  <si>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</si>
  <si>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</si>
  <si>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</si>
  <si>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</si>
  <si>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</si>
  <si>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</si>
  <si>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</si>
  <si>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</si>
  <si>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</si>
  <si>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</si>
  <si>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</si>
  <si>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</si>
  <si>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</si>
  <si>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</si>
  <si>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</si>
  <si>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</si>
  <si>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</si>
  <si>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</si>
  <si>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</si>
  <si>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</si>
  <si>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</si>
  <si>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</si>
  <si>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</si>
  <si>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</si>
  <si>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</si>
  <si>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</si>
  <si>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</si>
  <si>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</si>
  <si>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</si>
  <si>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</si>
  <si>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</si>
  <si>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</si>
  <si>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</si>
  <si>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</si>
  <si>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</si>
  <si>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</si>
  <si>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</si>
  <si>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</si>
  <si>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</si>
  <si>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</si>
  <si>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</si>
  <si>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</si>
  <si>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</si>
  <si>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</si>
  <si>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</si>
  <si>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</si>
  <si>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</si>
  <si>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</si>
  <si>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</si>
  <si>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</si>
  <si>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</si>
  <si>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</si>
  <si>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</si>
  <si>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</si>
  <si>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</si>
  <si>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</si>
  <si>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</si>
  <si>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</si>
  <si>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</si>
  <si>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</si>
  <si>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</si>
  <si>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</si>
  <si>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</si>
  <si>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</si>
  <si>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</si>
  <si>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</si>
  <si>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</si>
  <si>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</si>
  <si>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</si>
  <si>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</si>
  <si>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</si>
  <si>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</si>
  <si>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</si>
  <si>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</si>
  <si>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</si>
  <si>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</si>
  <si>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</si>
  <si>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</si>
  <si>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</si>
  <si>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</si>
  <si>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</si>
  <si>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</si>
  <si>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</si>
  <si>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</si>
  <si>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</si>
  <si>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</si>
  <si>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</si>
  <si>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</si>
  <si>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</si>
  <si>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</si>
  <si>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</si>
  <si>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</si>
  <si>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</si>
  <si>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</si>
  <si>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</si>
  <si>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</si>
  <si>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</si>
  <si>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</si>
  <si>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</si>
  <si>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</si>
  <si>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</si>
  <si>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</si>
  <si>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</si>
  <si>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</si>
  <si>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</si>
  <si>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</si>
  <si>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</si>
  <si>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</si>
  <si>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</si>
  <si>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</si>
  <si>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</si>
  <si>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</si>
  <si>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</si>
  <si>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</si>
  <si>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</si>
  <si>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</si>
  <si>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</si>
  <si>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</si>
  <si>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</si>
  <si>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</si>
  <si>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</si>
  <si>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</si>
  <si>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</si>
  <si>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</si>
  <si>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</si>
  <si>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</si>
  <si>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</si>
  <si>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</si>
  <si>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</si>
  <si>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</si>
  <si>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</si>
  <si>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</si>
  <si>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</si>
  <si>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</si>
  <si>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</si>
  <si>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</si>
  <si>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</si>
  <si>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</si>
  <si>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</si>
  <si>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</si>
  <si>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</si>
  <si>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</si>
  <si>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</si>
  <si>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</si>
  <si>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</si>
  <si>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</si>
  <si>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</si>
  <si>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</si>
  <si>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</si>
  <si>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</si>
  <si>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</si>
  <si>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</si>
  <si>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</si>
  <si>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</si>
  <si>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</si>
  <si>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</si>
  <si>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</si>
  <si>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</si>
  <si>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</si>
  <si>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</si>
  <si>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</si>
  <si>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</si>
  <si>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</si>
  <si>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</si>
  <si>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</si>
  <si>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</si>
  <si>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</si>
  <si>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</si>
  <si>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</si>
  <si>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</si>
  <si>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</si>
  <si>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</si>
  <si>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</si>
  <si>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</si>
  <si>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</si>
  <si>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</si>
  <si>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</si>
  <si>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</si>
  <si>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</si>
  <si>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</si>
  <si>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</si>
  <si>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</si>
  <si>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</si>
  <si>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</si>
  <si>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</si>
  <si>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</si>
  <si>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</si>
  <si>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</si>
  <si>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</si>
  <si>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</si>
  <si>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</si>
  <si>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</si>
  <si>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</si>
  <si>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</si>
  <si>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</si>
  <si>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</si>
  <si>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</si>
  <si>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</si>
  <si>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</si>
  <si>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</si>
  <si>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</si>
  <si>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</si>
  <si>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</si>
  <si>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</si>
  <si>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</si>
  <si>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</si>
  <si>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</si>
  <si>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</si>
  <si>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</si>
  <si>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</si>
  <si>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</si>
  <si>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</si>
  <si>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</si>
  <si>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</si>
  <si>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</si>
  <si>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</si>
  <si>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</si>
  <si>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</si>
  <si>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</si>
  <si>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</si>
  <si>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</si>
  <si>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</si>
  <si>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</si>
  <si>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</si>
  <si>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</si>
  <si>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</si>
  <si>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</si>
  <si>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</si>
  <si>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</si>
  <si>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</si>
  <si>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</si>
  <si>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</si>
  <si>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</si>
  <si>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</si>
  <si>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</si>
  <si>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</si>
  <si>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</si>
  <si>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</si>
  <si>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</si>
  <si>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</si>
  <si>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</si>
  <si>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</si>
  <si>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</si>
  <si>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</si>
  <si>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</si>
  <si>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</si>
  <si>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</si>
  <si>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</si>
  <si>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</si>
  <si>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</si>
  <si>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</si>
  <si>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</si>
  <si>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</si>
  <si>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</si>
  <si>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</si>
  <si>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</si>
  <si>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</si>
  <si>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</si>
  <si>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</si>
  <si>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</si>
  <si>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</si>
  <si>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</si>
  <si>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</si>
  <si>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</si>
  <si>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</si>
  <si>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</si>
  <si>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</si>
  <si>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</si>
  <si>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</si>
  <si>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</si>
  <si>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</si>
  <si>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</si>
  <si>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</si>
  <si>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</si>
  <si>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</si>
  <si>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</si>
  <si>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</si>
  <si>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</si>
  <si>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</si>
  <si>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</si>
  <si>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</si>
  <si>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</si>
  <si>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</si>
  <si>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</si>
  <si>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</si>
  <si>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</si>
  <si>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</si>
  <si>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</si>
  <si>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</si>
  <si>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</si>
  <si>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</si>
  <si>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</si>
  <si>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</si>
  <si>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</si>
  <si>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</si>
  <si>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</si>
  <si>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</si>
  <si>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</si>
  <si>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</si>
  <si>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</si>
  <si>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</si>
  <si>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</si>
  <si>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</si>
  <si>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</si>
  <si>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</si>
  <si>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</si>
  <si>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</si>
  <si>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</si>
  <si>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</si>
  <si>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</si>
  <si>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</si>
  <si>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</si>
  <si>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</si>
  <si>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</si>
  <si>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</si>
  <si>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</si>
  <si>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</si>
  <si>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</si>
  <si>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</si>
  <si>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</si>
  <si>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</si>
  <si>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</si>
  <si>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</si>
  <si>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</si>
  <si>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</si>
  <si>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</si>
  <si>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</si>
  <si>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</si>
  <si>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</si>
  <si>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</si>
  <si>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</si>
  <si>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</si>
  <si>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</si>
  <si>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</si>
  <si>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</si>
  <si>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</si>
  <si>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</si>
  <si>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</si>
  <si>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</si>
  <si>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</si>
  <si>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</si>
  <si>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</si>
  <si>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</si>
  <si>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</si>
  <si>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</si>
  <si>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</si>
  <si>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</si>
  <si>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</si>
  <si>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</si>
  <si>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</si>
  <si>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</si>
  <si>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</si>
  <si>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</si>
  <si>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</si>
  <si>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</si>
  <si>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</si>
  <si>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</si>
  <si>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</si>
  <si>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</si>
  <si>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</si>
  <si>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</si>
  <si>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</si>
  <si>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</si>
  <si>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</si>
  <si>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</si>
  <si>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</si>
  <si>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</si>
  <si>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</si>
  <si>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</si>
  <si>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</si>
  <si>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</si>
  <si>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</si>
  <si>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</si>
  <si>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</si>
  <si>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</si>
  <si>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</si>
  <si>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</si>
  <si>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</si>
  <si>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</si>
  <si>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</si>
  <si>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</si>
  <si>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</si>
  <si>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</si>
  <si>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</si>
  <si>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</si>
  <si>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</si>
  <si>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</si>
  <si>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</si>
  <si>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</si>
  <si>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</si>
  <si>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</si>
  <si>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</si>
  <si>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</si>
  <si>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</si>
  <si>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</si>
  <si>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</si>
  <si>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</si>
  <si>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</si>
  <si>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</si>
  <si>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</si>
  <si>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</si>
  <si>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</si>
  <si>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</si>
  <si>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</si>
  <si>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</si>
  <si>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</si>
  <si>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</si>
  <si>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</si>
  <si>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</si>
  <si>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</si>
  <si>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</si>
  <si>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</si>
  <si>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</si>
  <si>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</si>
  <si>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</si>
  <si>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</si>
  <si>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</si>
  <si>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</si>
  <si>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</si>
  <si>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</si>
  <si>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</si>
  <si>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</si>
  <si>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</si>
  <si>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</si>
  <si>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</si>
  <si>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</si>
  <si>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</si>
  <si>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</si>
  <si>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</si>
  <si>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</si>
  <si>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</si>
  <si>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</si>
  <si>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</si>
  <si>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</si>
  <si>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</si>
  <si>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</si>
  <si>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</si>
  <si>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</si>
  <si>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</si>
  <si>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</si>
  <si>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</si>
  <si>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</si>
  <si>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</si>
  <si>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</si>
  <si>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</si>
  <si>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</si>
  <si>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</si>
  <si>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</si>
  <si>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</si>
  <si>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</si>
  <si>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</si>
  <si>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</si>
  <si>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</si>
  <si>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</si>
  <si>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</si>
  <si>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</si>
  <si>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</si>
  <si>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</si>
  <si>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</si>
  <si>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</si>
  <si>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</si>
  <si>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</si>
  <si>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</si>
  <si>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</si>
  <si>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</si>
  <si>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</si>
  <si>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</si>
  <si>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</si>
  <si>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</si>
  <si>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</si>
  <si>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</si>
  <si>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</si>
  <si>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</si>
  <si>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</si>
  <si>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</si>
  <si>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</si>
  <si>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</si>
  <si>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</si>
  <si>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</si>
  <si>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</si>
  <si>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</si>
  <si>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</si>
  <si>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</si>
  <si>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</si>
  <si>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</si>
  <si>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</si>
  <si>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</si>
  <si>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</si>
  <si>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</si>
  <si>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</si>
  <si>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</si>
  <si>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</si>
  <si>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</si>
  <si>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</si>
  <si>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</si>
  <si>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</si>
  <si>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</si>
  <si>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</si>
  <si>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</si>
  <si>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</si>
  <si>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</si>
  <si>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</si>
  <si>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</si>
  <si>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</si>
  <si>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</si>
  <si>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</si>
  <si>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</si>
  <si>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</si>
  <si>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</si>
  <si>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</si>
  <si>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</si>
  <si>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</si>
  <si>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</si>
  <si>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</si>
  <si>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</si>
  <si>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</si>
  <si>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</si>
  <si>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</si>
  <si>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</si>
  <si>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</si>
  <si>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</si>
  <si>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</si>
  <si>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</si>
  <si>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</si>
  <si>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</si>
  <si>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</si>
  <si>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</si>
  <si>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</si>
  <si>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</si>
  <si>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</si>
  <si>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</si>
  <si>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</si>
  <si>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</si>
  <si>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</si>
  <si>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</si>
  <si>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</si>
  <si>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</si>
  <si>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</si>
  <si>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</si>
  <si>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</si>
  <si>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</si>
  <si>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</si>
  <si>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</si>
  <si>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</si>
  <si>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</si>
  <si>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</si>
  <si>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</si>
  <si>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</si>
  <si>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</si>
  <si>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</si>
  <si>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</si>
  <si>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</si>
  <si>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</si>
  <si>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</si>
  <si>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</si>
  <si>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</si>
  <si>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</si>
  <si>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</si>
  <si>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</si>
  <si>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</si>
  <si>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</si>
  <si>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</si>
  <si>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</si>
  <si>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</si>
  <si>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</si>
  <si>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</si>
  <si>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</si>
  <si>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</si>
  <si>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</si>
  <si>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</si>
  <si>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</si>
  <si>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</si>
  <si>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</si>
  <si>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</si>
  <si>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</si>
  <si>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</si>
  <si>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</si>
  <si>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</si>
  <si>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</si>
  <si>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</si>
  <si>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</si>
  <si>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</si>
  <si>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</si>
  <si>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</si>
  <si>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</si>
  <si>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</si>
  <si>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</si>
  <si>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</si>
  <si>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</si>
  <si>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</si>
  <si>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</si>
  <si>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</si>
  <si>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</si>
  <si>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</si>
  <si>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</si>
  <si>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</si>
  <si>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</si>
  <si>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</si>
  <si>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</si>
  <si>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</si>
  <si>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</si>
  <si>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</si>
  <si>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</si>
  <si>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</si>
  <si>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</si>
  <si>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</si>
  <si>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</si>
  <si>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</si>
  <si>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</si>
  <si>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</si>
  <si>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</si>
  <si>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</si>
  <si>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</si>
  <si>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</si>
  <si>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</si>
  <si>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</si>
  <si>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</si>
  <si>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</si>
  <si>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</si>
  <si>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</si>
  <si>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</si>
  <si>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</si>
  <si>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</si>
  <si>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</si>
  <si>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</si>
  <si>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</si>
  <si>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</si>
  <si>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</si>
  <si>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</si>
  <si>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</si>
  <si>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</si>
  <si>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</si>
  <si>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</si>
  <si>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</si>
  <si>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</si>
  <si>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</si>
  <si>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</si>
  <si>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</si>
  <si>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</si>
  <si>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</si>
  <si>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</si>
  <si>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</si>
  <si>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</si>
  <si>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</si>
  <si>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</si>
  <si>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</si>
  <si>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</si>
  <si>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</si>
  <si>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</si>
  <si>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</si>
  <si>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</si>
  <si>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</si>
  <si>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</si>
  <si>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</si>
  <si>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</si>
  <si>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</si>
  <si>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</si>
  <si>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</si>
  <si>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</si>
  <si>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</si>
  <si>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</si>
  <si>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</si>
  <si>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</si>
  <si>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</si>
  <si>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</si>
  <si>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</si>
  <si>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</si>
  <si>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</si>
  <si>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</si>
  <si>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</si>
  <si>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</si>
  <si>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</si>
  <si>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</si>
  <si>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</si>
  <si>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</si>
  <si>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</si>
  <si>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</si>
  <si>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</si>
  <si>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</si>
  <si>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</si>
  <si>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</si>
  <si>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</si>
  <si>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</si>
  <si>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</si>
  <si>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</si>
  <si>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</si>
  <si>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</si>
  <si>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</si>
  <si>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</si>
  <si>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</si>
  <si>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</si>
  <si>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</si>
  <si>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</si>
  <si>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</si>
  <si>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</si>
  <si>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</si>
  <si>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</si>
  <si>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</si>
  <si>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</si>
  <si>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</si>
  <si>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</si>
  <si>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</si>
  <si>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</si>
  <si>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</si>
  <si>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</si>
  <si>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</si>
  <si>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</si>
  <si>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</si>
  <si>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</si>
  <si>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</si>
  <si>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</si>
  <si>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</si>
  <si>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</si>
  <si>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</si>
  <si>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</si>
  <si>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</si>
  <si>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</si>
  <si>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</si>
  <si>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</si>
  <si>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</si>
  <si>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</si>
  <si>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</si>
  <si>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</si>
  <si>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</si>
  <si>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</si>
  <si>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</si>
  <si>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</si>
  <si>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</si>
  <si>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</si>
  <si>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</si>
  <si>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</si>
  <si>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</si>
  <si>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</si>
  <si>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</si>
  <si>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</si>
  <si>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</si>
  <si>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</si>
  <si>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</si>
  <si>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</si>
  <si>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</si>
  <si>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</si>
  <si>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</si>
  <si>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</si>
  <si>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</si>
  <si>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</si>
  <si>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</si>
  <si>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</si>
  <si>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</si>
  <si>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</si>
  <si>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</si>
  <si>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</si>
  <si>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</si>
  <si>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</si>
  <si>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</si>
  <si>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</si>
  <si>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</si>
  <si>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</si>
  <si>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</si>
  <si>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</si>
  <si>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</si>
  <si>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</si>
  <si>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</si>
  <si>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</si>
  <si>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</si>
  <si>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</si>
  <si>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</si>
  <si>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</si>
  <si>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</si>
  <si>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</si>
  <si>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</si>
  <si>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</si>
  <si>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</si>
  <si>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</si>
  <si>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</si>
  <si>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</si>
  <si>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</si>
  <si>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</si>
  <si>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</si>
  <si>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</si>
  <si>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</si>
  <si>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</si>
  <si>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</si>
  <si>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</si>
  <si>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</si>
  <si>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</si>
  <si>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</si>
  <si>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</si>
  <si>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</si>
  <si>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</si>
  <si>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</si>
  <si>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</si>
  <si>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</si>
  <si>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</si>
  <si>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</si>
  <si>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</si>
  <si>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</si>
  <si>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</si>
  <si>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</si>
  <si>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</si>
  <si>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</si>
  <si>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</si>
  <si>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</si>
  <si>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</si>
  <si>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</si>
  <si>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</si>
  <si>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</si>
  <si>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</si>
  <si>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</si>
  <si>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</si>
  <si>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</si>
  <si>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</si>
  <si>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</si>
  <si>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</si>
  <si>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</si>
  <si>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</si>
  <si>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</si>
  <si>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</si>
  <si>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</si>
  <si>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</si>
  <si>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</si>
  <si>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</si>
  <si>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</si>
  <si>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</si>
  <si>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</si>
  <si>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</si>
  <si>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</si>
  <si>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</si>
  <si>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</si>
  <si>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</si>
  <si>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</si>
  <si>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</si>
  <si>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</si>
  <si>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</si>
  <si>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</si>
  <si>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</si>
  <si>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</si>
  <si>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</si>
  <si>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</si>
  <si>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</si>
  <si>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</si>
  <si>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</si>
  <si>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</si>
  <si>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</si>
  <si>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</si>
  <si>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</si>
  <si>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</si>
  <si>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</si>
  <si>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</si>
  <si>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</si>
  <si>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</si>
  <si>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</si>
  <si>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</si>
  <si>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</si>
  <si>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</si>
  <si>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</si>
  <si>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</si>
  <si>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</si>
  <si>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</si>
  <si>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</si>
  <si>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</si>
  <si>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</si>
  <si>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</si>
  <si>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</si>
  <si>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</si>
  <si>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</si>
  <si>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</si>
  <si>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</si>
  <si>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</si>
  <si>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</si>
  <si>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</si>
  <si>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</si>
  <si>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</si>
  <si>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</si>
  <si>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</si>
  <si>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</si>
  <si>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</si>
  <si>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</si>
  <si>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</si>
  <si>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</si>
  <si>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</si>
  <si>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</si>
  <si>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</si>
  <si>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</si>
  <si>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</si>
  <si>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</si>
  <si>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</si>
  <si>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</si>
  <si>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</si>
  <si>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</si>
  <si>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</si>
  <si>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</si>
  <si>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</si>
  <si>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</si>
  <si>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</si>
  <si>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</si>
  <si>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</si>
  <si>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</si>
  <si>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</si>
  <si>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</si>
  <si>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</si>
  <si>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</si>
  <si>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</si>
  <si>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</si>
  <si>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</si>
  <si>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</si>
  <si>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</si>
  <si>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</si>
  <si>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</si>
  <si>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</si>
  <si>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</si>
  <si>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</si>
  <si>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</si>
  <si>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</si>
  <si>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</si>
  <si>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</si>
  <si>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</si>
  <si>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</si>
  <si>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</si>
  <si>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</si>
  <si>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</si>
  <si>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</si>
  <si>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</si>
  <si>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</si>
  <si>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</si>
  <si>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</si>
  <si>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</si>
  <si>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</si>
  <si>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</si>
  <si>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</si>
  <si>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</si>
  <si>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</si>
  <si>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</si>
  <si>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</si>
  <si>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</si>
  <si>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</si>
  <si>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</si>
  <si>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</si>
  <si>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</si>
  <si>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</si>
  <si>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</si>
  <si>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</si>
  <si>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</si>
  <si>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</si>
  <si>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</si>
  <si>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</si>
  <si>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</si>
  <si>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</si>
  <si>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</si>
  <si>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</si>
  <si>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</si>
  <si>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</si>
  <si>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</si>
  <si>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</si>
  <si>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</si>
  <si>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</si>
  <si>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</si>
  <si>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</si>
  <si>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</si>
  <si>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</si>
  <si>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</si>
  <si>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</si>
  <si>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</si>
  <si>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</si>
  <si>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</si>
  <si>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</si>
  <si>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</si>
  <si>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</si>
  <si>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</si>
  <si>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</si>
  <si>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</si>
  <si>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</si>
  <si>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</si>
  <si>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</si>
  <si>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</si>
  <si>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</si>
  <si>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</si>
  <si>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</si>
  <si>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</si>
  <si>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</si>
  <si>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</si>
  <si>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</si>
  <si>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</si>
  <si>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</si>
  <si>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</si>
  <si>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</si>
  <si>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</si>
  <si>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</si>
  <si>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</si>
  <si>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</si>
  <si>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</si>
  <si>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</si>
  <si>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</si>
  <si>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</si>
  <si>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</si>
  <si>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</si>
  <si>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</si>
  <si>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</si>
  <si>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</si>
  <si>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</si>
  <si>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</si>
  <si>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</si>
  <si>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</si>
  <si>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</si>
  <si>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</si>
  <si>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</si>
  <si>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</si>
  <si>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</si>
  <si>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</si>
  <si>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</si>
  <si>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</si>
  <si>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</si>
  <si>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</si>
  <si>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</si>
  <si>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</si>
  <si>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</si>
  <si>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</si>
  <si>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</si>
  <si>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</si>
  <si>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</si>
  <si>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</si>
  <si>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</si>
  <si>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</si>
  <si>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</si>
  <si>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</si>
  <si>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</si>
  <si>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</si>
  <si>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</si>
  <si>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</si>
  <si>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</si>
  <si>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</si>
  <si>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</si>
  <si>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</si>
  <si>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</si>
  <si>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</si>
  <si>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</si>
  <si>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</si>
  <si>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</si>
  <si>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</si>
  <si>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</si>
  <si>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</si>
  <si>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</si>
  <si>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</si>
  <si>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</si>
  <si>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</si>
  <si>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</si>
  <si>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</si>
  <si>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</si>
  <si>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</si>
  <si>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</si>
  <si>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</si>
  <si>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</si>
  <si>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</si>
  <si>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</si>
  <si>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</si>
  <si>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</si>
  <si>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</si>
  <si>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</si>
  <si>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</si>
  <si>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</si>
  <si>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</si>
  <si>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</si>
  <si>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</si>
  <si>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</si>
  <si>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</si>
  <si>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</si>
  <si>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</si>
  <si>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</si>
  <si>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</si>
  <si>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</si>
  <si>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</si>
  <si>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</si>
  <si>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</si>
  <si>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</si>
  <si>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</si>
  <si>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</si>
  <si>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</si>
  <si>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</si>
  <si>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</si>
  <si>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</si>
  <si>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</si>
  <si>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</si>
  <si>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</si>
  <si>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</si>
  <si>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</si>
  <si>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</si>
  <si>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</si>
  <si>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</si>
  <si>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</si>
  <si>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</si>
  <si>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</si>
  <si>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</si>
  <si>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</si>
  <si>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</si>
  <si>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</si>
  <si>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</si>
  <si>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</si>
  <si>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</si>
  <si>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</si>
  <si>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</si>
  <si>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</si>
  <si>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</si>
  <si>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</si>
  <si>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</si>
  <si>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</si>
  <si>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</si>
  <si>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</si>
  <si>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</si>
  <si>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</si>
  <si>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</si>
  <si>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</si>
  <si>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</si>
  <si>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</si>
  <si>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</si>
  <si>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</si>
  <si>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</si>
  <si>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</si>
  <si>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</si>
  <si>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</si>
  <si>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</si>
  <si>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</si>
  <si>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</si>
  <si>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</si>
  <si>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</si>
  <si>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</si>
  <si>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</si>
  <si>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</si>
  <si>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</si>
  <si>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</si>
  <si>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</si>
  <si>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</si>
  <si>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</si>
  <si>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</si>
  <si>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</si>
  <si>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</si>
  <si>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</si>
  <si>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</si>
  <si>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</si>
  <si>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</si>
  <si>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</si>
  <si>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</si>
  <si>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</si>
  <si>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</si>
  <si>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</si>
  <si>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</si>
  <si>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</si>
  <si>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</si>
  <si>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</si>
  <si>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</si>
  <si>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</si>
  <si>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</si>
  <si>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</si>
  <si>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</si>
  <si>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</si>
  <si>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</si>
  <si>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</si>
  <si>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</si>
  <si>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</si>
  <si>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</si>
  <si>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</si>
  <si>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</si>
  <si>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</si>
  <si>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</si>
  <si>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</si>
  <si>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</si>
  <si>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</si>
  <si>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</si>
  <si>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</si>
  <si>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</si>
  <si>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</si>
  <si>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</si>
  <si>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</si>
  <si>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</si>
  <si>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</si>
  <si>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</si>
  <si>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</si>
  <si>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</si>
  <si>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</si>
  <si>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</si>
  <si>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</si>
  <si>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</si>
  <si>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</si>
  <si>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</si>
  <si>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</si>
  <si>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</si>
  <si>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</si>
  <si>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</si>
  <si>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</si>
  <si>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</si>
  <si>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</si>
  <si>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</si>
  <si>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</si>
  <si>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</si>
  <si>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</si>
  <si>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</si>
  <si>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</si>
  <si>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</si>
  <si>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</si>
  <si>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</si>
  <si>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</si>
  <si>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</si>
  <si>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</si>
  <si>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</si>
  <si>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</si>
  <si>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</si>
  <si>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</si>
  <si>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</si>
  <si>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</si>
  <si>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</si>
  <si>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</si>
  <si>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</si>
  <si>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</si>
  <si>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</si>
  <si>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</si>
  <si>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</si>
  <si>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</si>
  <si>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</si>
  <si>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</si>
  <si>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</si>
  <si>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</si>
  <si>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</si>
  <si>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</si>
  <si>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</si>
  <si>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</si>
  <si>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</si>
  <si>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</si>
  <si>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</si>
  <si>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</si>
  <si>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</si>
  <si>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</si>
  <si>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</si>
  <si>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</si>
  <si>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</si>
  <si>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</si>
  <si>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</si>
  <si>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</si>
  <si>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</si>
  <si>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</si>
  <si>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</si>
  <si>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</si>
  <si>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</si>
  <si>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</si>
  <si>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</si>
  <si>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</si>
  <si>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</si>
  <si>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</si>
  <si>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</si>
  <si>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</si>
  <si>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</si>
  <si>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</si>
  <si>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</si>
  <si>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</si>
  <si>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</si>
  <si>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</si>
  <si>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</si>
  <si>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</si>
  <si>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</si>
  <si>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</si>
  <si>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</si>
  <si>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</si>
  <si>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</si>
  <si>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</si>
  <si>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</si>
  <si>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</si>
  <si>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</si>
  <si>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</si>
  <si>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</si>
  <si>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</si>
  <si>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</si>
  <si>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</si>
  <si>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</si>
  <si>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</si>
  <si>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</si>
  <si>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</si>
  <si>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</si>
  <si>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</si>
  <si>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</si>
  <si>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</si>
  <si>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</si>
  <si>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</si>
  <si>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</si>
  <si>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</si>
  <si>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</si>
  <si>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</si>
  <si>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</si>
  <si>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</si>
  <si>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</si>
  <si>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</si>
  <si>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</si>
  <si>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</si>
  <si>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</si>
  <si>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</si>
  <si>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</si>
  <si>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</si>
  <si>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</si>
  <si>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</si>
  <si>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</si>
  <si>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</si>
  <si>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</si>
  <si>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</si>
  <si>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</si>
  <si>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</si>
  <si>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</si>
  <si>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</si>
  <si>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</si>
  <si>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</si>
  <si>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</si>
  <si>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</si>
  <si>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</si>
  <si>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</si>
  <si>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</si>
  <si>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</si>
  <si>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</si>
  <si>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</si>
  <si>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</si>
  <si>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</si>
  <si>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</si>
  <si>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</si>
  <si>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</si>
  <si>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</si>
  <si>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</si>
  <si>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</si>
  <si>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</si>
  <si>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</si>
  <si>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</si>
  <si>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</si>
  <si>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</si>
  <si>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</si>
  <si>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</si>
  <si>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</si>
  <si>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</si>
  <si>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</si>
  <si>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</si>
  <si>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</si>
  <si>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</si>
  <si>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</si>
  <si>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</si>
  <si>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</si>
  <si>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</si>
  <si>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</si>
  <si>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</si>
  <si>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</si>
  <si>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</si>
  <si>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</si>
  <si>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</si>
  <si>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</si>
  <si>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</si>
  <si>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</si>
  <si>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</si>
  <si>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</si>
  <si>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</si>
  <si>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</si>
  <si>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</si>
  <si>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</si>
  <si>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</si>
  <si>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</si>
  <si>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</si>
  <si>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</si>
  <si>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</si>
  <si>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</si>
  <si>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</si>
  <si>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</si>
  <si>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</si>
  <si>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</si>
  <si>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</si>
  <si>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</si>
  <si>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</si>
  <si>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</si>
  <si>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</si>
  <si>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</si>
  <si>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</si>
  <si>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</si>
  <si>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</si>
  <si>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</si>
  <si>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</si>
  <si>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</si>
  <si>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</si>
  <si>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</si>
  <si>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</si>
  <si>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</si>
  <si>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</si>
  <si>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</si>
  <si>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</si>
  <si>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</si>
  <si>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</si>
  <si>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</si>
  <si>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</si>
  <si>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</si>
  <si>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</si>
  <si>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</si>
  <si>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</si>
  <si>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</si>
  <si>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</si>
  <si>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</si>
  <si>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</si>
  <si>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</si>
  <si>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</si>
  <si>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</si>
  <si>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</si>
  <si>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</si>
  <si>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</si>
  <si>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</si>
  <si>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</si>
  <si>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</si>
  <si>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</si>
  <si>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</si>
  <si>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</si>
  <si>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</si>
  <si>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</si>
  <si>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</si>
  <si>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</si>
  <si>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</si>
  <si>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</si>
  <si>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</si>
  <si>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</si>
  <si>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</si>
  <si>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</si>
  <si>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</si>
  <si>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</si>
  <si>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</si>
  <si>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</si>
  <si>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</si>
  <si>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</si>
  <si>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</si>
  <si>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</si>
  <si>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</si>
  <si>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</si>
  <si>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</si>
  <si>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</si>
  <si>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</si>
  <si>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</si>
  <si>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</si>
  <si>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</si>
  <si>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</si>
  <si>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</si>
  <si>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</si>
  <si>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</si>
  <si>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</si>
  <si>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</si>
  <si>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</si>
  <si>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</si>
  <si>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</si>
  <si>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</si>
  <si>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</si>
  <si>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</si>
  <si>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</si>
  <si>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</si>
  <si>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</si>
  <si>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</si>
  <si>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</si>
  <si>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</si>
  <si>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</si>
  <si>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</si>
  <si>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</si>
  <si>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</si>
  <si>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</si>
  <si>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</si>
  <si>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</si>
  <si>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</si>
  <si>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</si>
  <si>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</si>
  <si>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</si>
  <si>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</si>
  <si>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</si>
  <si>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</si>
  <si>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</si>
  <si>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</si>
  <si>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</si>
  <si>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</si>
  <si>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</si>
  <si>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</si>
  <si>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</si>
  <si>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</si>
  <si>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</si>
  <si>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</si>
  <si>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</si>
  <si>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</si>
  <si>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</si>
  <si>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</si>
  <si>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</si>
  <si>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</si>
  <si>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</si>
  <si>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</si>
  <si>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</si>
  <si>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</si>
  <si>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</si>
  <si>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</si>
  <si>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</si>
  <si>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</si>
  <si>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</si>
  <si>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</si>
  <si>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</si>
  <si>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</si>
  <si>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</si>
  <si>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</si>
  <si>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</si>
  <si>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</si>
  <si>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</si>
  <si>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</si>
  <si>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</si>
  <si>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</si>
  <si>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</si>
  <si>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</si>
  <si>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</si>
  <si>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</si>
  <si>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</si>
  <si>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</si>
  <si>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</si>
  <si>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</si>
  <si>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</si>
  <si>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</si>
  <si>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</si>
  <si>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</si>
  <si>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</si>
  <si>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</si>
  <si>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</si>
  <si>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</si>
  <si>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</si>
  <si>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</si>
  <si>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</si>
  <si>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</si>
  <si>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</si>
  <si>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</si>
  <si>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</si>
  <si>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</si>
  <si>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</si>
  <si>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</si>
  <si>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</si>
  <si>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</si>
  <si>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</si>
  <si>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</si>
  <si>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</si>
  <si>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</si>
  <si>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</si>
  <si>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</si>
  <si>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</si>
  <si>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</si>
  <si>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</si>
  <si>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</si>
  <si>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</si>
  <si>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</si>
  <si>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</si>
  <si>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</si>
  <si>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</si>
  <si>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</si>
  <si>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</si>
  <si>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</si>
  <si>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</si>
  <si>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</si>
  <si>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</si>
  <si>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</si>
  <si>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</si>
  <si>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</si>
  <si>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</si>
  <si>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</si>
  <si>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</si>
  <si>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</si>
  <si>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</si>
  <si>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</si>
  <si>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</si>
  <si>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</si>
  <si>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</si>
  <si>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</si>
  <si>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</si>
  <si>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</si>
  <si>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</si>
  <si>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</si>
  <si>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</si>
  <si>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</si>
  <si>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</si>
  <si>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</si>
  <si>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</si>
  <si>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</si>
  <si>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</si>
  <si>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</si>
  <si>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</si>
  <si>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</si>
  <si>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</si>
  <si>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</si>
  <si>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</si>
  <si>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</si>
  <si>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</si>
  <si>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</si>
  <si>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</si>
  <si>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</si>
  <si>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</si>
  <si>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</si>
  <si>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</si>
  <si>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</si>
  <si>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</si>
  <si>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</si>
  <si>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</si>
  <si>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</si>
  <si>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</si>
  <si>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</si>
  <si>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</si>
  <si>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</si>
  <si>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</si>
  <si>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</si>
  <si>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</si>
  <si>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</si>
  <si>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</si>
  <si>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</si>
  <si>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</si>
  <si>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</si>
  <si>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</si>
  <si>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</si>
  <si>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</si>
  <si>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</si>
  <si>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</si>
  <si>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</si>
  <si>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</si>
  <si>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</si>
  <si>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</si>
  <si>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</si>
  <si>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</si>
  <si>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</si>
  <si>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</si>
  <si>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</si>
  <si>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</si>
  <si>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</si>
  <si>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</si>
  <si>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</si>
  <si>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</si>
  <si>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</si>
  <si>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</si>
  <si>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</si>
  <si>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</si>
  <si>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</si>
  <si>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</si>
  <si>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</si>
  <si>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</si>
  <si>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</si>
  <si>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</si>
  <si>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</si>
  <si>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</si>
  <si>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</si>
  <si>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</si>
  <si>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</si>
  <si>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</si>
  <si>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</si>
  <si>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</si>
  <si>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</si>
  <si>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</si>
  <si>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</si>
  <si>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</si>
  <si>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</si>
  <si>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</si>
  <si>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</si>
  <si>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</si>
  <si>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</si>
  <si>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</si>
  <si>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</si>
  <si>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</si>
  <si>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</si>
  <si>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</si>
  <si>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</si>
  <si>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</si>
  <si>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</si>
  <si>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</si>
  <si>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</si>
  <si>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</si>
  <si>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</si>
  <si>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</si>
  <si>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</si>
  <si>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</si>
  <si>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</si>
  <si>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</si>
  <si>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</si>
  <si>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</si>
  <si>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</si>
  <si>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</si>
  <si>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</si>
  <si>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</si>
  <si>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</si>
  <si>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</si>
  <si>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</si>
  <si>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</si>
  <si>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</si>
  <si>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</si>
  <si>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</si>
  <si>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</si>
  <si>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</si>
  <si>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</si>
  <si>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</si>
  <si>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</si>
  <si>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</si>
  <si>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</si>
  <si>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</si>
  <si>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</si>
  <si>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</si>
  <si>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</si>
  <si>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</si>
  <si>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</si>
  <si>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</si>
  <si>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</si>
  <si>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</si>
  <si>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</si>
  <si>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</si>
  <si>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</si>
  <si>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</si>
  <si>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</si>
  <si>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</si>
  <si>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</si>
  <si>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</si>
  <si>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</si>
  <si>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</si>
  <si>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</si>
  <si>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</si>
  <si>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</si>
  <si>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</si>
  <si>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</si>
  <si>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</si>
  <si>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</si>
  <si>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</si>
  <si>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</si>
  <si>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</si>
  <si>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</si>
  <si>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</si>
  <si>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</si>
  <si>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</si>
  <si>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</si>
  <si>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</si>
  <si>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</si>
  <si>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</si>
  <si>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</si>
  <si>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</si>
  <si>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</si>
  <si>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</si>
  <si>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</si>
  <si>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</si>
  <si>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</si>
  <si>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</si>
  <si>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</si>
  <si>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</si>
  <si>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</si>
  <si>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</si>
  <si>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</si>
  <si>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</si>
  <si>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</si>
  <si>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</si>
  <si>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</si>
  <si>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</si>
  <si>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</si>
  <si>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</si>
  <si>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</si>
  <si>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</si>
  <si>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</si>
  <si>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</si>
  <si>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</si>
  <si>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</si>
  <si>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</si>
  <si>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</si>
  <si>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</si>
  <si>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</si>
  <si>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</si>
  <si>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</si>
  <si>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</si>
  <si>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</si>
  <si>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</si>
  <si>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</si>
  <si>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</si>
  <si>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</si>
  <si>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</si>
  <si>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</si>
  <si>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</si>
  <si>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</si>
  <si>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</si>
  <si>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</si>
  <si>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</si>
  <si>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</si>
  <si>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</si>
  <si>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</si>
  <si>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</si>
  <si>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</si>
  <si>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</si>
  <si>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</si>
  <si>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</si>
  <si>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</si>
  <si>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</si>
  <si>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</si>
  <si>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</si>
  <si>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</si>
  <si>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</si>
  <si>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</si>
  <si>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</si>
  <si>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</si>
  <si>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</si>
  <si>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</si>
  <si>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</si>
  <si>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</si>
  <si>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</si>
  <si>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</si>
  <si>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</si>
  <si>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</si>
  <si>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</si>
  <si>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</si>
  <si>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</si>
  <si>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</si>
  <si>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</si>
  <si>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</si>
  <si>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</si>
  <si>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</si>
  <si>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</si>
  <si>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</si>
  <si>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</si>
  <si>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</si>
  <si>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</si>
  <si>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</si>
  <si>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</si>
  <si>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</si>
  <si>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</si>
  <si>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</si>
  <si>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</si>
  <si>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</si>
  <si>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</si>
  <si>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</si>
  <si>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</si>
  <si>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</si>
  <si>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</si>
  <si>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</si>
  <si>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</si>
  <si>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</si>
  <si>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</si>
  <si>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</si>
  <si>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</si>
  <si>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</si>
  <si>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</si>
  <si>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</si>
  <si>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</si>
  <si>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</si>
  <si>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</si>
  <si>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</si>
  <si>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</si>
  <si>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</si>
  <si>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</si>
  <si>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</si>
  <si>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</si>
  <si>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</si>
  <si>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</si>
  <si>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</si>
  <si>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</si>
  <si>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</si>
  <si>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</si>
  <si>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</si>
  <si>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</si>
  <si>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</si>
  <si>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</si>
  <si>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</si>
  <si>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</si>
  <si>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</si>
  <si>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</si>
  <si>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</si>
  <si>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</si>
  <si>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</si>
  <si>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</si>
  <si>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</si>
  <si>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</si>
  <si>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</si>
  <si>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</si>
  <si>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</si>
  <si>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</si>
  <si>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</si>
  <si>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</si>
  <si>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</si>
  <si>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</si>
  <si>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</si>
  <si>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</si>
  <si>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</si>
  <si>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</si>
  <si>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</si>
  <si>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</si>
  <si>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</si>
  <si>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</si>
  <si>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</si>
  <si>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</si>
  <si>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</si>
  <si>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</si>
  <si>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</si>
  <si>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</si>
  <si>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</si>
  <si>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</si>
  <si>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</si>
  <si>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</si>
  <si>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</si>
  <si>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</si>
  <si>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</si>
  <si>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</si>
  <si>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</si>
  <si>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</si>
  <si>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</si>
  <si>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</si>
  <si>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</si>
  <si>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</si>
  <si>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</si>
  <si>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</si>
  <si>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</si>
  <si>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</si>
  <si>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</si>
  <si>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</si>
  <si>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</si>
  <si>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</si>
  <si>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</si>
  <si>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</si>
  <si>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</si>
  <si>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</si>
  <si>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</si>
  <si>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</si>
  <si>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</si>
  <si>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</si>
  <si>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</si>
  <si>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</si>
  <si>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</si>
  <si>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</si>
  <si>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</si>
  <si>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</si>
  <si>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</si>
  <si>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</si>
  <si>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</si>
  <si>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</si>
  <si>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</si>
  <si>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</si>
  <si>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</si>
  <si>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</si>
  <si>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</si>
  <si>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</si>
  <si>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</si>
  <si>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</si>
  <si>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</si>
  <si>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</si>
  <si>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</si>
  <si>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</si>
  <si>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</si>
  <si>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</si>
  <si>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</si>
  <si>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</si>
  <si>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</si>
  <si>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</si>
  <si>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</si>
  <si>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</si>
  <si>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</si>
  <si>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</si>
  <si>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</si>
  <si>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</si>
  <si>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</si>
  <si>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</si>
  <si>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</si>
  <si>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</si>
  <si>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</si>
  <si>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</si>
  <si>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</si>
  <si>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</si>
  <si>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</si>
  <si>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</si>
  <si>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</si>
  <si>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</si>
  <si>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</si>
  <si>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</si>
  <si>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</si>
  <si>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</si>
  <si>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</si>
  <si>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</si>
  <si>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</si>
  <si>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</si>
  <si>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</si>
  <si>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</si>
  <si>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</si>
  <si>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</si>
  <si>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</si>
  <si>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</si>
  <si>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</si>
  <si>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</si>
  <si>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</si>
  <si>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</si>
  <si>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</si>
  <si>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</si>
  <si>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</si>
  <si>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</si>
  <si>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</si>
  <si>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</si>
  <si>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</si>
  <si>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</si>
  <si>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</si>
  <si>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</si>
  <si>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</si>
  <si>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</si>
  <si>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</si>
  <si>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</si>
  <si>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</si>
  <si>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</si>
  <si>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</si>
  <si>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</si>
  <si>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</si>
  <si>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</si>
  <si>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</si>
  <si>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</si>
  <si>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</si>
  <si>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</si>
  <si>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</si>
  <si>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</si>
  <si>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</si>
  <si>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</si>
  <si>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</si>
  <si>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</si>
  <si>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</si>
  <si>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</si>
  <si>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</si>
  <si>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</si>
  <si>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</si>
  <si>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</si>
  <si>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</si>
  <si>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</si>
  <si>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</si>
  <si>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</si>
  <si>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</si>
  <si>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</si>
  <si>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</si>
  <si>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</si>
  <si>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</si>
  <si>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</si>
  <si>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</si>
  <si>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</si>
  <si>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</si>
  <si>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</si>
  <si>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</si>
  <si>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</si>
  <si>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</si>
  <si>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</si>
  <si>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</si>
  <si>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</si>
  <si>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</si>
  <si>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</si>
  <si>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</si>
  <si>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</si>
  <si>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</si>
  <si>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</si>
  <si>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</si>
  <si>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</si>
  <si>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</si>
  <si>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</si>
  <si>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</si>
  <si>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</si>
  <si>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</si>
  <si>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</si>
  <si>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</si>
  <si>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</si>
  <si>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</si>
  <si>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</si>
  <si>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</si>
  <si>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</si>
  <si>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</si>
  <si>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</si>
  <si>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</si>
  <si>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</si>
  <si>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</si>
  <si>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</si>
  <si>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</si>
  <si>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</si>
  <si>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</si>
  <si>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</si>
  <si>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</si>
  <si>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</si>
  <si>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</si>
  <si>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</si>
  <si>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</si>
  <si>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</si>
  <si>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</si>
  <si>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</si>
  <si>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</si>
  <si>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</si>
  <si>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</si>
  <si>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</si>
  <si>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</si>
  <si>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</si>
  <si>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</si>
  <si>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</si>
  <si>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</si>
  <si>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</si>
  <si>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</si>
  <si>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</si>
  <si>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</si>
  <si>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</si>
  <si>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</si>
  <si>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</si>
  <si>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</si>
  <si>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</si>
  <si>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</si>
  <si>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</si>
  <si>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</si>
  <si>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</si>
  <si>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</si>
  <si>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</si>
  <si>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</si>
  <si>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</si>
  <si>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</si>
  <si>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</si>
  <si>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</si>
  <si>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</si>
  <si>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</si>
  <si>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</si>
  <si>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</si>
  <si>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</si>
  <si>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</si>
  <si>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</si>
  <si>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</si>
  <si>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</si>
  <si>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</si>
  <si>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</si>
  <si>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</si>
  <si>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</si>
  <si>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</si>
  <si>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</si>
  <si>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</si>
  <si>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</si>
  <si>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</si>
  <si>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</si>
  <si>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</si>
  <si>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</si>
  <si>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</si>
  <si>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</si>
  <si>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</si>
  <si>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</si>
  <si>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</si>
  <si>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</si>
  <si>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</si>
  <si>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</si>
  <si>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</si>
  <si>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</si>
  <si>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</si>
  <si>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</si>
  <si>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</si>
  <si>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</si>
  <si>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</si>
  <si>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</si>
  <si>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</si>
  <si>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</si>
  <si>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</si>
  <si>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</si>
  <si>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</si>
  <si>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</si>
  <si>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</si>
  <si>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</si>
  <si>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</si>
  <si>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</si>
  <si>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</si>
  <si>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</si>
  <si>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</si>
  <si>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</si>
  <si>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</si>
  <si>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</si>
  <si>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</si>
  <si>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</si>
  <si>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</si>
  <si>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</si>
  <si>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</si>
  <si>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</si>
  <si>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</si>
  <si>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</si>
  <si>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</si>
  <si>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</si>
  <si>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</si>
  <si>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</si>
  <si>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</si>
  <si>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</si>
  <si>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</si>
  <si>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</si>
  <si>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</si>
  <si>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</si>
  <si>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</si>
  <si>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</si>
  <si>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</si>
  <si>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</si>
  <si>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</si>
  <si>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</si>
  <si>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</si>
  <si>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</si>
  <si>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</si>
  <si>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</si>
  <si>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</si>
  <si>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</si>
  <si>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</si>
  <si>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</si>
  <si>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</si>
  <si>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</si>
  <si>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</si>
  <si>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</si>
  <si>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</si>
  <si>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</si>
  <si>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</si>
  <si>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</si>
  <si>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</si>
  <si>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</si>
  <si>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</si>
  <si>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</si>
  <si>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</si>
  <si>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</si>
  <si>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</si>
  <si>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</si>
  <si>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</si>
  <si>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</si>
  <si>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</si>
  <si>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</si>
  <si>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</si>
  <si>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</si>
  <si>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</si>
  <si>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</si>
  <si>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</si>
  <si>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</si>
  <si>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</si>
  <si>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</si>
  <si>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</si>
  <si>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</si>
  <si>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</si>
  <si>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</si>
  <si>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</si>
  <si>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</si>
  <si>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</si>
  <si>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</si>
  <si>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</si>
  <si>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</si>
  <si>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</si>
  <si>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</si>
  <si>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</si>
  <si>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</si>
  <si>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</si>
  <si>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</si>
  <si>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</si>
  <si>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</si>
  <si>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</si>
  <si>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</si>
  <si>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</si>
  <si>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</si>
  <si>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</si>
  <si>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</si>
  <si>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</si>
  <si>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</si>
  <si>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</si>
  <si>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</si>
  <si>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</si>
  <si>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</si>
  <si>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</si>
  <si>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</si>
  <si>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</si>
  <si>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</si>
  <si>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</si>
  <si>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</si>
  <si>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</si>
  <si>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</si>
  <si>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</si>
  <si>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</si>
  <si>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</si>
  <si>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</si>
  <si>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</si>
  <si>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</si>
  <si>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</si>
  <si>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</si>
  <si>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</si>
  <si>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</si>
  <si>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</si>
  <si>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</si>
  <si>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</si>
  <si>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</si>
  <si>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</si>
  <si>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</si>
  <si>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</si>
  <si>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</si>
  <si>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</si>
  <si>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</si>
  <si>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</si>
  <si>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</si>
  <si>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</si>
  <si>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</si>
  <si>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</si>
  <si>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</si>
  <si>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</si>
  <si>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</si>
  <si>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</si>
  <si>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</si>
  <si>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</si>
  <si>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</si>
  <si>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</si>
  <si>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</si>
  <si>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</si>
  <si>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</si>
  <si>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</si>
  <si>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</si>
  <si>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</si>
  <si>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</si>
  <si>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</si>
  <si>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</si>
  <si>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</si>
  <si>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</si>
  <si>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</si>
  <si>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</si>
  <si>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</si>
  <si>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</si>
  <si>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</si>
  <si>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</si>
  <si>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</si>
  <si>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</si>
  <si>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</si>
  <si>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</si>
  <si>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</si>
  <si>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</si>
  <si>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</si>
  <si>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</si>
  <si>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</si>
  <si>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</si>
  <si>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</si>
  <si>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</si>
  <si>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</si>
  <si>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</si>
  <si>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</si>
  <si>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</si>
  <si>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</si>
  <si>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</si>
  <si>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</si>
  <si>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</si>
  <si>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</si>
  <si>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</si>
  <si>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</si>
  <si>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</si>
  <si>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</si>
  <si>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</si>
  <si>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</si>
  <si>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</si>
  <si>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</si>
  <si>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</si>
  <si>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</si>
  <si>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</si>
  <si>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</si>
  <si>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</si>
  <si>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</si>
  <si>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</si>
  <si>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</si>
  <si>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</si>
  <si>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</si>
  <si>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</si>
  <si>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</si>
  <si>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</si>
  <si>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</si>
  <si>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</si>
  <si>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</si>
  <si>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</si>
  <si>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</si>
  <si>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</si>
  <si>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</si>
  <si>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</si>
  <si>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</si>
  <si>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</si>
  <si>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</si>
  <si>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</si>
  <si>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</si>
  <si>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</si>
  <si>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</si>
  <si>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</si>
  <si>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</si>
  <si>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</si>
  <si>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</si>
  <si>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</si>
  <si>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</si>
  <si>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</si>
  <si>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</si>
  <si>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</si>
  <si>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</si>
  <si>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</si>
  <si>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</si>
  <si>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</si>
  <si>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</si>
  <si>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</si>
  <si>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</si>
  <si>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</si>
  <si>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</si>
  <si>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</si>
  <si>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</si>
  <si>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</si>
  <si>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</si>
  <si>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</si>
  <si>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</si>
  <si>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</si>
  <si>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</si>
  <si>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</si>
  <si>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</si>
  <si>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</si>
  <si>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</si>
  <si>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</si>
  <si>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</si>
  <si>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</si>
  <si>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</si>
  <si>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</si>
  <si>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</si>
  <si>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</si>
  <si>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</si>
  <si>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</si>
  <si>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</si>
  <si>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</si>
  <si>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</si>
  <si>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</si>
  <si>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</si>
  <si>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</si>
  <si>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</si>
  <si>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</si>
  <si>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</si>
  <si>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</si>
  <si>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</si>
  <si>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</si>
  <si>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</si>
  <si>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</si>
  <si>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</si>
  <si>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</si>
  <si>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</si>
  <si>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</si>
  <si>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</si>
  <si>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</si>
  <si>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</si>
  <si>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</si>
  <si>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</si>
  <si>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</si>
  <si>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</si>
  <si>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</si>
  <si>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</si>
  <si>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</si>
  <si>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</si>
  <si>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</si>
  <si>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</si>
  <si>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</si>
  <si>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</si>
  <si>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</si>
  <si>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</si>
  <si>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</si>
  <si>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</si>
  <si>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</si>
  <si>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</si>
  <si>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</si>
  <si>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</si>
  <si>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</si>
  <si>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</si>
  <si>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</si>
  <si>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</si>
  <si>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</si>
  <si>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</si>
  <si>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</si>
  <si>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</si>
  <si>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</si>
  <si>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</si>
  <si>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</si>
  <si>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</si>
  <si>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</si>
  <si>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</si>
  <si>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</si>
  <si>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</si>
  <si>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</si>
  <si>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</si>
  <si>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</si>
  <si>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</si>
  <si>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</si>
  <si>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</si>
  <si>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</si>
  <si>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</si>
  <si>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</si>
  <si>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</si>
  <si>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</si>
  <si>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</si>
  <si>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</si>
  <si>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</si>
  <si>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</si>
  <si>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</si>
  <si>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</si>
  <si>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</si>
  <si>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</si>
  <si>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</si>
  <si>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</si>
  <si>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</si>
  <si>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</si>
  <si>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</si>
  <si>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</si>
  <si>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</si>
  <si>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</si>
  <si>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</si>
  <si>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</si>
  <si>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</si>
  <si>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</si>
  <si>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</si>
  <si>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</si>
  <si>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</si>
  <si>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</si>
  <si>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</si>
  <si>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</si>
  <si>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</si>
  <si>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</si>
  <si>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</si>
  <si>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</si>
  <si>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</si>
  <si>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</si>
  <si>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</si>
  <si>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</si>
  <si>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</si>
  <si>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</si>
  <si>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</si>
  <si>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</si>
  <si>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</si>
  <si>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</si>
  <si>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</si>
  <si>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</si>
  <si>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</si>
  <si>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</si>
  <si>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</si>
  <si>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</si>
  <si>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</si>
  <si>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</si>
  <si>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</si>
  <si>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</si>
  <si>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</si>
  <si>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</si>
  <si>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</si>
  <si>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</si>
  <si>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</si>
  <si>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</si>
  <si>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</si>
  <si>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</si>
  <si>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</si>
  <si>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</si>
  <si>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</si>
  <si>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</si>
  <si>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</si>
  <si>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</si>
  <si>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</si>
  <si>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</si>
  <si>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</si>
  <si>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</si>
  <si>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</si>
  <si>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</si>
  <si>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</si>
  <si>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</si>
  <si>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</si>
  <si>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</si>
  <si>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</si>
  <si>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</si>
  <si>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</si>
  <si>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</si>
  <si>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</si>
  <si>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</si>
  <si>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</si>
  <si>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</si>
  <si>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</si>
  <si>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</si>
  <si>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</si>
  <si>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</si>
  <si>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</si>
  <si>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</si>
  <si>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</si>
  <si>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</si>
  <si>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</si>
  <si>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</si>
  <si>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</si>
  <si>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</si>
  <si>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</si>
  <si>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</si>
  <si>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</si>
  <si>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</si>
  <si>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</si>
  <si>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</si>
  <si>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</si>
  <si>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</si>
  <si>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</si>
  <si>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</si>
  <si>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</si>
  <si>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</si>
  <si>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</si>
  <si>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</si>
  <si>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</si>
  <si>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</si>
  <si>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</si>
  <si>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</si>
  <si>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</si>
  <si>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</si>
  <si>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</si>
  <si>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</si>
  <si>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</si>
  <si>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</si>
  <si>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</si>
  <si>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</si>
  <si>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</si>
  <si>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</si>
  <si>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</si>
  <si>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</si>
  <si>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</si>
  <si>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</si>
  <si>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</si>
  <si>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</si>
  <si>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</si>
  <si>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</si>
  <si>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</si>
  <si>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</si>
  <si>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</si>
  <si>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</si>
  <si>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</si>
  <si>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</si>
  <si>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</si>
  <si>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</si>
  <si>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</si>
  <si>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</si>
  <si>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</si>
  <si>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</si>
  <si>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</si>
  <si>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</si>
  <si>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</si>
  <si>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</si>
  <si>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</si>
  <si>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</si>
  <si>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</si>
  <si>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</si>
  <si>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</si>
  <si>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</si>
  <si>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</si>
  <si>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</si>
  <si>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</si>
  <si>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</si>
  <si>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</si>
  <si>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</si>
  <si>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</si>
  <si>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</si>
  <si>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</si>
  <si>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</si>
  <si>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</si>
  <si>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</si>
  <si>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</si>
  <si>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</si>
  <si>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</si>
  <si>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</si>
  <si>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</si>
  <si>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</si>
  <si>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</si>
  <si>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</si>
  <si>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</si>
  <si>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</si>
  <si>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</si>
  <si>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</si>
  <si>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</si>
  <si>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</si>
  <si>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</si>
  <si>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</si>
  <si>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</si>
  <si>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</si>
  <si>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</si>
  <si>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</si>
  <si>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</si>
  <si>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</si>
  <si>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</si>
  <si>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</si>
  <si>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</si>
  <si>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</si>
  <si>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</si>
  <si>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</si>
  <si>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</si>
  <si>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</si>
  <si>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</si>
  <si>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</si>
  <si>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</si>
  <si>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</si>
  <si>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</si>
  <si>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</si>
  <si>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</si>
  <si>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</si>
  <si>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</si>
  <si>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</si>
  <si>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</si>
  <si>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</si>
  <si>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</si>
  <si>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</si>
  <si>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</si>
  <si>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</si>
  <si>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</si>
  <si>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</si>
  <si>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</si>
  <si>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</si>
  <si>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</si>
  <si>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</si>
  <si>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</si>
  <si>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</si>
  <si>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</si>
  <si>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</si>
  <si>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</si>
  <si>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</si>
  <si>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</si>
  <si>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</si>
  <si>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</si>
  <si>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</si>
  <si>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</si>
  <si>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</si>
  <si>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</si>
  <si>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</si>
  <si>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</si>
  <si>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</si>
  <si>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</si>
  <si>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</si>
  <si>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</si>
  <si>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</si>
  <si>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</si>
  <si>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</si>
  <si>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</si>
  <si>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</si>
  <si>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</si>
  <si>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</si>
  <si>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</si>
  <si>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</si>
  <si>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</si>
  <si>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</si>
  <si>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</si>
  <si>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</si>
  <si>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</si>
  <si>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</si>
  <si>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</si>
  <si>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</si>
  <si>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</si>
  <si>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</si>
  <si>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</si>
  <si>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</si>
  <si>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</si>
  <si>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</si>
  <si>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</si>
  <si>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</si>
  <si>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</si>
  <si>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</si>
  <si>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</si>
  <si>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</si>
  <si>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</si>
  <si>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</si>
  <si>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</si>
  <si>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</si>
  <si>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</si>
  <si>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</si>
  <si>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</si>
  <si>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</si>
  <si>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</si>
  <si>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</si>
  <si>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</si>
  <si>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</si>
  <si>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</si>
  <si>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</si>
  <si>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</si>
  <si>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</si>
  <si>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</si>
  <si>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</si>
  <si>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</si>
  <si>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</si>
  <si>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</si>
  <si>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</si>
  <si>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</si>
  <si>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</si>
  <si>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</si>
  <si>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</si>
  <si>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</si>
  <si>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</si>
  <si>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</si>
  <si>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</si>
  <si>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</si>
  <si>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</si>
  <si>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</si>
  <si>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</si>
  <si>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</si>
  <si>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</si>
  <si>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</si>
  <si>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</si>
  <si>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</si>
  <si>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</si>
  <si>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</si>
  <si>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</si>
  <si>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</si>
  <si>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</si>
  <si>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</si>
  <si>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</si>
  <si>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</si>
  <si>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</si>
  <si>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</si>
  <si>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</si>
  <si>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</si>
  <si>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</si>
  <si>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</si>
  <si>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</si>
  <si>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</si>
  <si>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</si>
  <si>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</si>
  <si>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</si>
  <si>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</si>
  <si>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</si>
  <si>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</si>
  <si>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</si>
  <si>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</si>
  <si>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</si>
  <si>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</si>
  <si>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</si>
  <si>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</si>
  <si>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</si>
  <si>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</si>
  <si>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</si>
  <si>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</si>
  <si>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</si>
  <si>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</si>
  <si>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</si>
  <si>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</si>
  <si>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</si>
  <si>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</si>
  <si>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</si>
  <si>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</si>
  <si>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</si>
  <si>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</si>
  <si>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</si>
  <si>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</si>
  <si>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</si>
  <si>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</si>
  <si>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</si>
  <si>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</si>
  <si>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</si>
  <si>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</si>
  <si>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</si>
  <si>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</si>
  <si>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</si>
  <si>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</si>
  <si>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</si>
  <si>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</si>
  <si>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</si>
  <si>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</si>
  <si>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</si>
  <si>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</si>
  <si>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</si>
  <si>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</si>
  <si>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</si>
  <si>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</si>
  <si>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</si>
  <si>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</si>
  <si>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</si>
  <si>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</si>
  <si>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</si>
  <si>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</si>
  <si>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</si>
  <si>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</si>
  <si>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</si>
  <si>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</si>
  <si>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</si>
  <si>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</si>
  <si>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</si>
  <si>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</si>
  <si>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</si>
  <si>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</si>
  <si>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</si>
  <si>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</si>
  <si>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</si>
  <si>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</si>
  <si>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</si>
  <si>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</si>
  <si>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</si>
  <si>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</si>
  <si>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</si>
  <si>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</si>
  <si>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</si>
  <si>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</si>
  <si>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</si>
  <si>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</si>
  <si>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</si>
  <si>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</si>
  <si>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</si>
  <si>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</si>
  <si>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</si>
  <si>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</si>
  <si>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</si>
  <si>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</si>
  <si>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</si>
  <si>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</si>
  <si>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</si>
  <si>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</si>
  <si>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</si>
  <si>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</si>
  <si>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</si>
  <si>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</si>
  <si>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</si>
  <si>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</si>
  <si>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</si>
  <si>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</si>
  <si>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</si>
  <si>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</si>
  <si>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</si>
  <si>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</si>
  <si>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</si>
  <si>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</si>
  <si>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</si>
  <si>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</si>
  <si>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</si>
  <si>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</si>
  <si>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</si>
  <si>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</si>
  <si>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</si>
  <si>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</si>
  <si>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</si>
  <si>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</si>
  <si>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</si>
  <si>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</si>
  <si>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</si>
  <si>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</si>
  <si>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</si>
  <si>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</si>
  <si>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</si>
  <si>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</si>
  <si>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</si>
  <si>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</si>
  <si>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</si>
  <si>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</si>
  <si>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</si>
  <si>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</si>
  <si>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</si>
  <si>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</si>
  <si>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</si>
  <si>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</si>
  <si>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</si>
  <si>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</si>
  <si>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</si>
  <si>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</si>
  <si>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</si>
  <si>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</si>
  <si>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</si>
  <si>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</si>
  <si>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</si>
  <si>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</si>
  <si>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</si>
  <si>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</si>
  <si>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</si>
  <si>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</si>
  <si>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</si>
  <si>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</si>
  <si>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</si>
  <si>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</si>
  <si>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</si>
  <si>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</si>
  <si>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</si>
  <si>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</si>
  <si>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</si>
  <si>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</si>
  <si>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</si>
  <si>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</si>
  <si>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</si>
  <si>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</si>
  <si>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</si>
  <si>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</si>
  <si>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</si>
  <si>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</si>
  <si>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</si>
  <si>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</si>
  <si>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</si>
  <si>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</si>
  <si>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</si>
  <si>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</si>
  <si>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</si>
  <si>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</si>
  <si>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</si>
  <si>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</si>
  <si>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</si>
  <si>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</si>
  <si>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</si>
  <si>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</si>
  <si>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</si>
  <si>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</si>
  <si>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</si>
  <si>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</si>
  <si>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</si>
  <si>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</si>
  <si>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</si>
  <si>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</si>
  <si>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</si>
  <si>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</si>
  <si>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</si>
  <si>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</si>
  <si>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</si>
  <si>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</si>
  <si>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</si>
  <si>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</si>
  <si>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</si>
  <si>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</si>
  <si>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</si>
  <si>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</si>
  <si>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</si>
  <si>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</si>
  <si>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</si>
  <si>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</si>
  <si>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</si>
  <si>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</si>
  <si>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</si>
  <si>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</si>
  <si>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</si>
  <si>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</si>
  <si>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</si>
  <si>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</si>
  <si>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</si>
  <si>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</si>
  <si>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</si>
  <si>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</si>
  <si>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</si>
  <si>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</si>
  <si>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</si>
  <si>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</si>
  <si>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</si>
  <si>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</si>
  <si>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</si>
  <si>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</si>
  <si>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</si>
  <si>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</si>
  <si>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</si>
  <si>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</si>
  <si>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</si>
  <si>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</si>
  <si>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</si>
  <si>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</si>
  <si>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</si>
  <si>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</si>
  <si>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</si>
  <si>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</si>
  <si>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</si>
  <si>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</si>
  <si>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</si>
  <si>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</si>
  <si>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</si>
  <si>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</si>
  <si>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</si>
  <si>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</si>
  <si>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</si>
  <si>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</si>
  <si>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</si>
  <si>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</si>
  <si>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</si>
  <si>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</si>
  <si>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</si>
  <si>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</si>
  <si>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</si>
  <si>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</si>
  <si>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</si>
  <si>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</si>
  <si>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</si>
  <si>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</si>
  <si>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</si>
  <si>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</si>
  <si>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</si>
  <si>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</si>
  <si>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</si>
  <si>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</si>
  <si>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</si>
  <si>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</si>
  <si>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</si>
  <si>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</si>
  <si>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</si>
  <si>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</si>
  <si>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</si>
  <si>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</si>
  <si>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</si>
  <si>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</si>
  <si>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</si>
  <si>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</si>
  <si>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</si>
  <si>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</si>
  <si>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</si>
  <si>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</si>
  <si>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</si>
  <si>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</si>
  <si>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</si>
  <si>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</si>
  <si>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</si>
  <si>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</si>
  <si>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</si>
  <si>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</si>
  <si>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</si>
  <si>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</si>
  <si>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</si>
  <si>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</si>
  <si>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</si>
  <si>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</si>
  <si>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</si>
  <si>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</si>
  <si>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</si>
  <si>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</si>
  <si>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</si>
  <si>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</si>
  <si>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</si>
  <si>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</si>
  <si>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</si>
  <si>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</si>
  <si>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</si>
  <si>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</si>
  <si>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</si>
  <si>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</si>
  <si>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</si>
  <si>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</si>
  <si>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</si>
  <si>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</si>
  <si>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</si>
  <si>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</si>
  <si>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</si>
  <si>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</si>
  <si>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</si>
  <si>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</si>
  <si>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</si>
  <si>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</si>
  <si>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</si>
  <si>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</si>
  <si>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</si>
  <si>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</si>
  <si>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</si>
  <si>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</si>
  <si>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</si>
  <si>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</si>
  <si>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</si>
  <si>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</si>
  <si>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</si>
  <si>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</si>
  <si>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</si>
  <si>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</si>
  <si>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</si>
  <si>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</si>
  <si>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</si>
  <si>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</si>
  <si>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</si>
  <si>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</si>
  <si>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</si>
  <si>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</si>
  <si>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</si>
  <si>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</si>
  <si>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</si>
  <si>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</si>
  <si>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</si>
  <si>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</si>
  <si>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</si>
  <si>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</si>
  <si>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</si>
  <si>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</si>
  <si>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</si>
  <si>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</si>
  <si>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</si>
  <si>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</si>
  <si>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</si>
  <si>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</si>
  <si>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</si>
  <si>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</si>
  <si>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</si>
  <si>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</si>
  <si>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</si>
  <si>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</si>
  <si>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</si>
  <si>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</si>
  <si>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</si>
  <si>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</si>
  <si>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</si>
  <si>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</si>
  <si>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</si>
  <si>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</si>
  <si>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</si>
  <si>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</si>
  <si>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</si>
  <si>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</si>
  <si>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</si>
  <si>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</si>
  <si>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</si>
  <si>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</si>
  <si>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</si>
  <si>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</si>
  <si>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</si>
  <si>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</si>
  <si>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</si>
  <si>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</si>
  <si>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</si>
  <si>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</si>
  <si>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</si>
  <si>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</si>
  <si>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</si>
  <si>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</si>
  <si>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</si>
  <si>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</si>
  <si>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</si>
  <si>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</si>
  <si>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</si>
  <si>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</si>
  <si>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</si>
  <si>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</si>
  <si>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</si>
  <si>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</si>
  <si>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</si>
  <si>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</si>
  <si>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</si>
  <si>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</si>
  <si>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</si>
  <si>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</si>
  <si>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</si>
  <si>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</si>
  <si>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</si>
  <si>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</si>
  <si>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</si>
  <si>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</si>
  <si>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</si>
  <si>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</si>
  <si>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</si>
  <si>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</si>
  <si>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</si>
  <si>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</si>
  <si>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</si>
  <si>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</si>
  <si>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</si>
  <si>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</si>
  <si>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</si>
  <si>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</si>
  <si>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</si>
  <si>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</si>
  <si>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</si>
  <si>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</si>
  <si>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</si>
  <si>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</si>
  <si>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</si>
  <si>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</si>
  <si>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</si>
  <si>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</si>
  <si>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</si>
  <si>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</si>
  <si>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</si>
  <si>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</si>
  <si>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</si>
  <si>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</si>
  <si>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</si>
  <si>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</si>
  <si>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</si>
  <si>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</si>
  <si>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</si>
  <si>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</si>
  <si>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</si>
  <si>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</si>
  <si>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</si>
  <si>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</si>
  <si>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</si>
  <si>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</si>
  <si>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</si>
  <si>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</si>
  <si>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</si>
  <si>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</si>
  <si>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</si>
  <si>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</si>
  <si>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</si>
  <si>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</si>
  <si>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</si>
  <si>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</si>
  <si>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</si>
  <si>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</si>
  <si>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</si>
  <si>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</si>
  <si>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</si>
  <si>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</si>
  <si>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</si>
  <si>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</si>
  <si>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</si>
  <si>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</si>
  <si>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</si>
  <si>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</si>
  <si>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</si>
  <si>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</si>
  <si>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</si>
  <si>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</si>
  <si>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</si>
  <si>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</si>
  <si>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</si>
  <si>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</si>
  <si>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</si>
  <si>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</si>
  <si>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</si>
  <si>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</si>
  <si>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</si>
  <si>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</si>
  <si>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</si>
  <si>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</si>
  <si>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</si>
  <si>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</si>
  <si>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</si>
  <si>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</si>
  <si>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</si>
  <si>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</si>
  <si>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</si>
  <si>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</si>
  <si>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</si>
  <si>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</si>
  <si>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</si>
  <si>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</si>
  <si>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</si>
  <si>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</si>
  <si>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</si>
  <si>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</si>
  <si>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</si>
  <si>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</si>
  <si>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</si>
  <si>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</si>
  <si>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</si>
  <si>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</si>
  <si>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</si>
  <si>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</si>
  <si>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</si>
  <si>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</si>
  <si>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</si>
  <si>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</si>
  <si>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</si>
  <si>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</si>
  <si>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</si>
  <si>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</si>
  <si>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</si>
  <si>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</si>
  <si>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</si>
  <si>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</si>
  <si>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</si>
  <si>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</si>
  <si>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</si>
  <si>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</si>
  <si>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</si>
  <si>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</si>
  <si>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</si>
  <si>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</si>
  <si>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</si>
  <si>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</si>
  <si>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</si>
  <si>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</si>
  <si>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</si>
  <si>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</si>
  <si>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</si>
  <si>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</si>
  <si>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</si>
  <si>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</si>
  <si>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</si>
  <si>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</si>
  <si>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</si>
  <si>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</si>
  <si>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</si>
  <si>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</si>
  <si>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</si>
  <si>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</si>
  <si>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</si>
  <si>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</si>
  <si>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</si>
  <si>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</si>
  <si>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</si>
  <si>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</si>
  <si>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</si>
  <si>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</si>
  <si>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</si>
  <si>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</si>
  <si>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</si>
  <si>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</si>
  <si>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</si>
  <si>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</si>
  <si>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</si>
  <si>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</si>
  <si>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</si>
  <si>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</si>
  <si>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</si>
  <si>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</si>
  <si>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</si>
  <si>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</si>
  <si>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</si>
  <si>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</si>
  <si>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</si>
  <si>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</si>
  <si>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</si>
  <si>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</si>
  <si>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</si>
  <si>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</si>
  <si>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</si>
  <si>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</si>
  <si>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</si>
  <si>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</si>
  <si>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</si>
  <si>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</si>
  <si>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</si>
  <si>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</si>
  <si>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</si>
  <si>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</si>
  <si>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</si>
  <si>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</si>
  <si>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</si>
  <si>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</si>
  <si>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</si>
  <si>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</si>
  <si>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</si>
  <si>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</si>
  <si>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</si>
  <si>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</si>
  <si>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</si>
  <si>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</si>
  <si>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</si>
  <si>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</si>
  <si>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</si>
  <si>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</si>
  <si>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</si>
  <si>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</si>
  <si>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</si>
  <si>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</si>
  <si>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</si>
  <si>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</si>
  <si>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</si>
  <si>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</si>
  <si>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</si>
  <si>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</si>
  <si>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</si>
  <si>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</si>
  <si>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</si>
  <si>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</si>
  <si>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</si>
  <si>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</si>
  <si>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</si>
  <si>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</si>
  <si>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</si>
  <si>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</si>
  <si>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</si>
  <si>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</si>
  <si>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</si>
  <si>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</si>
  <si>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</si>
  <si>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</si>
  <si>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</si>
  <si>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</si>
  <si>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</si>
  <si>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</si>
  <si>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</si>
  <si>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</si>
  <si>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</si>
  <si>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</si>
  <si>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</si>
  <si>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</si>
  <si>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</si>
  <si>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</si>
  <si>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</si>
  <si>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</si>
  <si>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</si>
  <si>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</si>
  <si>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</si>
  <si>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</si>
  <si>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</si>
  <si>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</si>
  <si>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</si>
  <si>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</si>
  <si>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</si>
  <si>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</si>
  <si>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</si>
  <si>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</si>
  <si>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</si>
  <si>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</si>
  <si>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</si>
  <si>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</si>
  <si>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</si>
  <si>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</si>
  <si>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</si>
  <si>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</si>
  <si>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</si>
  <si>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</si>
  <si>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</si>
  <si>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</si>
  <si>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</si>
  <si>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</si>
  <si>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</si>
  <si>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</si>
  <si>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</si>
  <si>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</si>
  <si>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</si>
  <si>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</si>
  <si>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</si>
  <si>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</si>
  <si>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</si>
  <si>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</si>
  <si>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</si>
  <si>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</si>
  <si>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</si>
  <si>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</si>
  <si>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</si>
  <si>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</si>
  <si>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</si>
  <si>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</si>
  <si>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</si>
  <si>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</si>
  <si>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</si>
  <si>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</si>
  <si>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</si>
  <si>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</si>
  <si>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</si>
  <si>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</si>
  <si>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</si>
  <si>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</si>
  <si>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</si>
  <si>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</si>
  <si>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</si>
  <si>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</si>
  <si>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</si>
  <si>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</si>
  <si>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</si>
  <si>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</si>
  <si>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</si>
  <si>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</si>
  <si>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</si>
  <si>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</si>
  <si>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</si>
  <si>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</si>
  <si>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</si>
  <si>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</si>
  <si>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</si>
  <si>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</si>
  <si>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</si>
  <si>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</si>
  <si>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</si>
  <si>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</si>
  <si>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</si>
  <si>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</si>
  <si>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</si>
  <si>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</si>
  <si>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</si>
  <si>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</si>
  <si>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</si>
  <si>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</si>
  <si>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</si>
  <si>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</si>
  <si>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</si>
  <si>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</si>
  <si>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</si>
  <si>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</si>
  <si>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</si>
  <si>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</si>
  <si>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</si>
  <si>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</si>
  <si>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</si>
  <si>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</si>
  <si>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</si>
  <si>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</si>
  <si>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</si>
  <si>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</si>
  <si>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</si>
  <si>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</si>
  <si>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</si>
  <si>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</si>
  <si>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</si>
  <si>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</si>
  <si>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</si>
  <si>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</si>
  <si>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</si>
  <si>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</si>
  <si>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</si>
  <si>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</si>
  <si>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</si>
  <si>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</si>
  <si>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</si>
  <si>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</si>
  <si>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</si>
  <si>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</si>
  <si>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</si>
  <si>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</si>
  <si>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</si>
  <si>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</si>
  <si>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</si>
  <si>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</si>
  <si>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</si>
  <si>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</si>
  <si>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</si>
  <si>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</si>
  <si>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</si>
  <si>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</si>
  <si>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</si>
  <si>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</si>
  <si>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</si>
  <si>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</si>
  <si>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</si>
  <si>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</si>
  <si>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</si>
  <si>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</si>
  <si>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</si>
  <si>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</si>
  <si>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</si>
  <si>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</si>
  <si>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</si>
  <si>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</si>
  <si>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</si>
  <si>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</si>
  <si>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</si>
  <si>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</si>
  <si>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</si>
  <si>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</si>
  <si>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</si>
  <si>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</si>
  <si>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</si>
  <si>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</si>
  <si>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</si>
  <si>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</si>
  <si>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</si>
  <si>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</si>
  <si>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</si>
  <si>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</si>
  <si>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</si>
  <si>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</si>
  <si>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</si>
  <si>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</si>
  <si>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</si>
  <si>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</si>
  <si>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</si>
  <si>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</si>
  <si>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</si>
  <si>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</si>
  <si>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</si>
  <si>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</si>
  <si>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</si>
  <si>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</si>
  <si>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</si>
  <si>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</si>
  <si>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</si>
  <si>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</si>
  <si>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</si>
  <si>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</si>
  <si>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</si>
  <si>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</si>
  <si>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</si>
  <si>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</si>
  <si>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</si>
  <si>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</si>
  <si>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</si>
  <si>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</si>
  <si>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</si>
  <si>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</si>
  <si>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</si>
  <si>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</si>
  <si>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</si>
  <si>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</si>
  <si>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</si>
  <si>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</si>
  <si>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</si>
  <si>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</si>
  <si>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</si>
  <si>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</si>
  <si>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</si>
  <si>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</si>
  <si>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</si>
  <si>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</si>
  <si>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</si>
  <si>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</si>
  <si>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</si>
  <si>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</si>
  <si>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</si>
  <si>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</si>
  <si>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</si>
  <si>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</si>
  <si>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</si>
  <si>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</si>
  <si>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</si>
  <si>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</si>
  <si>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</si>
  <si>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</si>
  <si>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</si>
  <si>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</si>
  <si>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</si>
  <si>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</si>
  <si>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</si>
  <si>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</si>
  <si>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</si>
  <si>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</si>
  <si>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</si>
  <si>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</si>
  <si>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</si>
  <si>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</si>
  <si>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</si>
  <si>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</si>
  <si>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</si>
  <si>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</si>
  <si>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</si>
  <si>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</si>
  <si>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</si>
  <si>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</si>
  <si>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</si>
  <si>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</si>
  <si>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</si>
  <si>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</si>
  <si>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</si>
  <si>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</si>
  <si>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</si>
  <si>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</si>
  <si>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</si>
  <si>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</si>
  <si>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</si>
  <si>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</si>
  <si>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</si>
  <si>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</si>
  <si>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</si>
  <si>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</si>
  <si>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</si>
  <si>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</si>
  <si>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</si>
  <si>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</si>
  <si>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</si>
  <si>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</si>
  <si>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</si>
  <si>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</si>
  <si>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</si>
  <si>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</si>
  <si>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</si>
  <si>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</si>
  <si>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</si>
  <si>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</si>
  <si>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</si>
  <si>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</si>
  <si>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</si>
  <si>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</si>
  <si>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</si>
  <si>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</si>
  <si>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</si>
  <si>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</si>
  <si>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</si>
  <si>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</si>
  <si>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</si>
  <si>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</si>
  <si>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</si>
  <si>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</si>
  <si>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</si>
  <si>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</si>
  <si>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</si>
  <si>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</si>
  <si>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</si>
  <si>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</si>
  <si>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</si>
  <si>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</si>
  <si>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</si>
  <si>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</si>
  <si>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</si>
  <si>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</si>
  <si>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</si>
  <si>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</si>
  <si>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</si>
  <si>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</si>
  <si>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</si>
  <si>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</si>
  <si>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</si>
  <si>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</si>
  <si>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</si>
  <si>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</si>
  <si>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</si>
  <si>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</si>
  <si>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</si>
  <si>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</si>
  <si>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</si>
  <si>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</si>
  <si>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</si>
  <si>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</si>
  <si>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</si>
  <si>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</si>
  <si>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</si>
  <si>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</si>
  <si>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</si>
  <si>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</si>
  <si>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</si>
  <si>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</si>
  <si>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</si>
  <si>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</si>
  <si>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</si>
  <si>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</si>
  <si>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</si>
  <si>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</si>
  <si>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</si>
  <si>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</si>
  <si>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</si>
  <si>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</si>
  <si>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</si>
  <si>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</si>
  <si>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</si>
  <si>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</si>
  <si>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</si>
  <si>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</si>
  <si>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</si>
  <si>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</si>
  <si>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</si>
  <si>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</si>
  <si>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</si>
  <si>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</si>
  <si>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</si>
  <si>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</si>
  <si>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</si>
  <si>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</si>
  <si>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</si>
  <si>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</si>
  <si>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</si>
  <si>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</si>
  <si>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</si>
  <si>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</si>
  <si>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</si>
  <si>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</si>
  <si>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</si>
  <si>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</si>
  <si>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</si>
  <si>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</si>
  <si>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</si>
  <si>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</si>
  <si>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</si>
  <si>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</si>
  <si>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</si>
  <si>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</si>
  <si>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</si>
  <si>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</si>
  <si>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</si>
  <si>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</si>
  <si>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</si>
  <si>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</si>
  <si>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</si>
  <si>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</si>
  <si>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</si>
  <si>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</si>
  <si>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</si>
  <si>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</si>
  <si>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</si>
  <si>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</si>
  <si>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</si>
  <si>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</si>
  <si>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</si>
  <si>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</si>
  <si>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</si>
  <si>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</si>
  <si>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</si>
  <si>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</si>
  <si>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</si>
  <si>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</si>
  <si>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</si>
  <si>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</si>
  <si>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</si>
  <si>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</si>
  <si>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</si>
  <si>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</si>
  <si>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</si>
  <si>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</si>
  <si>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</si>
  <si>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</si>
  <si>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</si>
  <si>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</si>
  <si>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</si>
  <si>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</si>
  <si>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</si>
  <si>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</si>
  <si>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</si>
  <si>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</si>
  <si>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</si>
  <si>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</si>
  <si>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</si>
  <si>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</si>
  <si>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</si>
  <si>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</si>
  <si>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</si>
  <si>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</si>
  <si>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</si>
  <si>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</si>
  <si>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</si>
  <si>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</si>
  <si>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</si>
  <si>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</si>
  <si>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</si>
  <si>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</si>
  <si>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</si>
  <si>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</si>
  <si>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</si>
  <si>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</si>
  <si>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</si>
  <si>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</si>
  <si>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</si>
  <si>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</si>
  <si>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</si>
  <si>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</si>
  <si>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</si>
  <si>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</si>
  <si>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</si>
  <si>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</si>
  <si>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</si>
  <si>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</si>
  <si>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</si>
  <si>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</si>
  <si>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</si>
  <si>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</si>
  <si>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</si>
  <si>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</si>
  <si>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</si>
  <si>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</si>
  <si>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</si>
  <si>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</si>
  <si>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</si>
  <si>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</si>
  <si>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</si>
  <si>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</si>
  <si>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</si>
  <si>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</si>
  <si>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</si>
  <si>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</si>
  <si>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</si>
  <si>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</si>
  <si>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</si>
  <si>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</si>
  <si>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</si>
  <si>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</si>
  <si>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</si>
  <si>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</si>
  <si>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</si>
  <si>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</si>
  <si>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</si>
  <si>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</si>
  <si>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</si>
  <si>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</si>
  <si>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</si>
  <si>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</si>
  <si>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</si>
  <si>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</si>
  <si>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</si>
  <si>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</si>
  <si>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</si>
  <si>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</si>
  <si>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</si>
  <si>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</si>
  <si>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</si>
  <si>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</si>
  <si>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</si>
  <si>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</si>
  <si>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</si>
  <si>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</si>
  <si>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</si>
  <si>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</si>
  <si>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</si>
  <si>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</si>
  <si>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</si>
  <si>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</si>
  <si>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</si>
  <si>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</si>
  <si>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</si>
  <si>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</si>
  <si>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</si>
  <si>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</si>
  <si>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</si>
  <si>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</si>
  <si>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</si>
  <si>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</si>
  <si>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</si>
  <si>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</si>
  <si>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</si>
  <si>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</si>
  <si>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</si>
  <si>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</si>
  <si>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</si>
  <si>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</si>
  <si>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</si>
  <si>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</si>
  <si>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</si>
  <si>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</si>
  <si>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</si>
  <si>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</si>
  <si>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</si>
  <si>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</si>
  <si>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</si>
  <si>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</si>
  <si>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</si>
  <si>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</si>
  <si>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</si>
  <si>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</si>
  <si>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</si>
  <si>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</si>
  <si>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</si>
  <si>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</si>
  <si>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</si>
  <si>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</si>
  <si>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</si>
  <si>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</si>
  <si>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</si>
  <si>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</si>
  <si>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</si>
  <si>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</si>
  <si>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</si>
  <si>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</si>
  <si>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</si>
  <si>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</si>
  <si>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</si>
  <si>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</si>
  <si>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</si>
  <si>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</si>
  <si>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</si>
  <si>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</si>
  <si>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</si>
  <si>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</si>
  <si>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</si>
  <si>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</si>
  <si>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</si>
  <si>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</si>
  <si>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</si>
  <si>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</si>
  <si>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</si>
  <si>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</si>
  <si>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</si>
  <si>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</si>
  <si>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</si>
  <si>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</si>
  <si>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</si>
  <si>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</si>
  <si>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</si>
  <si>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</si>
  <si>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</si>
  <si>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</si>
  <si>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</si>
  <si>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</si>
  <si>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</si>
  <si>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</si>
  <si>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</si>
  <si>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</si>
  <si>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</si>
  <si>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</si>
  <si>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</si>
  <si>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</si>
  <si>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</si>
  <si>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</si>
  <si>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</si>
  <si>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</si>
  <si>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</si>
  <si>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</si>
  <si>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</si>
  <si>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</si>
  <si>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</si>
  <si>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</si>
  <si>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</si>
  <si>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</si>
  <si>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</si>
  <si>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</si>
  <si>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</si>
  <si>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</si>
  <si>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</si>
  <si>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</si>
  <si>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</si>
  <si>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</si>
  <si>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</si>
  <si>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</si>
  <si>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</si>
  <si>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</si>
  <si>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</si>
  <si>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</si>
  <si>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</si>
  <si>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</si>
  <si>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</si>
  <si>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</si>
  <si>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</si>
  <si>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</si>
  <si>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</si>
  <si>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</si>
  <si>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</si>
  <si>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</si>
  <si>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</si>
  <si>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</si>
  <si>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</si>
  <si>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</si>
  <si>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</si>
  <si>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</si>
  <si>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</si>
  <si>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</si>
  <si>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</si>
  <si>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</si>
  <si>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</si>
  <si>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</si>
  <si>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</si>
  <si>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</si>
  <si>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</si>
  <si>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</si>
  <si>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</si>
  <si>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</si>
  <si>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</si>
  <si>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</si>
  <si>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</si>
  <si>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</si>
  <si>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</si>
  <si>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</si>
  <si>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</si>
  <si>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</si>
  <si>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</si>
  <si>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</si>
  <si>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</si>
  <si>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</si>
  <si>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</si>
  <si>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</si>
  <si>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</si>
  <si>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</si>
  <si>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</si>
  <si>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</si>
  <si>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</si>
  <si>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</si>
  <si>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</si>
  <si>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</si>
  <si>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</si>
  <si>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</si>
  <si>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</si>
  <si>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</si>
  <si>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</si>
  <si>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</si>
  <si>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</si>
  <si>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</si>
  <si>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</si>
  <si>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</si>
  <si>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</si>
  <si>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</si>
  <si>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</si>
  <si>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</si>
  <si>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</si>
  <si>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</si>
  <si>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</si>
  <si>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</si>
  <si>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</si>
  <si>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</si>
  <si>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</si>
  <si>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</si>
  <si>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</si>
  <si>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</si>
  <si>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</si>
  <si>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</si>
  <si>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</si>
  <si>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</si>
  <si>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</si>
  <si>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</si>
  <si>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</si>
  <si>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</si>
  <si>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</si>
  <si>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</si>
  <si>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</si>
  <si>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</si>
  <si>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</si>
  <si>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</si>
  <si>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</si>
  <si>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</si>
  <si>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</si>
  <si>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</si>
  <si>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</si>
  <si>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</si>
  <si>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</si>
  <si>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</si>
  <si>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</si>
  <si>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</si>
  <si>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</si>
  <si>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</si>
  <si>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</si>
  <si>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</si>
  <si>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</si>
  <si>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</si>
  <si>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</si>
  <si>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</si>
  <si>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</si>
  <si>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</si>
  <si>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</si>
  <si>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</si>
  <si>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</si>
  <si>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</si>
  <si>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</si>
  <si>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</si>
  <si>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</si>
  <si>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</si>
  <si>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</si>
  <si>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</si>
  <si>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</si>
  <si>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</si>
  <si>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</si>
  <si>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</si>
  <si>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</si>
  <si>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</si>
  <si>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</si>
  <si>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</si>
  <si>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</si>
  <si>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</si>
  <si>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</si>
  <si>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</si>
  <si>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</si>
  <si>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</si>
  <si>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</si>
  <si>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</si>
  <si>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</si>
  <si>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</si>
  <si>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</si>
  <si>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</si>
  <si>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</si>
  <si>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</si>
  <si>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</si>
  <si>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</si>
  <si>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</si>
  <si>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</si>
  <si>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</si>
  <si>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</si>
  <si>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</si>
  <si>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</si>
  <si>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</si>
  <si>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</si>
  <si>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</si>
  <si>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</si>
  <si>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</si>
  <si>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</si>
  <si>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</si>
  <si>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</si>
  <si>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</si>
  <si>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</si>
  <si>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</si>
  <si>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</si>
  <si>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</si>
  <si>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</si>
  <si>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</si>
  <si>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</si>
  <si>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</si>
  <si>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</si>
  <si>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</si>
  <si>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</si>
  <si>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</si>
  <si>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</si>
  <si>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</si>
  <si>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</si>
  <si>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</si>
  <si>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</si>
  <si>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</si>
  <si>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</si>
  <si>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</si>
  <si>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</si>
  <si>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</si>
  <si>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</si>
  <si>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</si>
  <si>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</si>
  <si>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</si>
  <si>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</si>
  <si>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</si>
  <si>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</si>
  <si>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</si>
  <si>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</si>
  <si>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</si>
  <si>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</si>
  <si>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</si>
  <si>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</si>
  <si>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</si>
  <si>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</si>
  <si>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</si>
  <si>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</si>
  <si>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</si>
  <si>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</si>
  <si>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</si>
  <si>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</si>
  <si>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</si>
  <si>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</si>
  <si>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</si>
  <si>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</si>
  <si>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</si>
  <si>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</si>
  <si>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</si>
  <si>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</si>
  <si>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</si>
  <si>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</si>
  <si>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</si>
  <si>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</si>
  <si>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</si>
  <si>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</si>
  <si>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</si>
  <si>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</si>
  <si>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</si>
  <si>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</si>
  <si>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</si>
  <si>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</si>
  <si>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</si>
  <si>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</si>
  <si>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</si>
  <si>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</si>
  <si>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</si>
  <si>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</si>
  <si>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</si>
  <si>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</si>
  <si>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</si>
  <si>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</si>
  <si>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</si>
  <si>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</si>
  <si>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</si>
  <si>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</si>
  <si>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</si>
  <si>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</si>
  <si>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</si>
  <si>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</si>
  <si>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</si>
  <si>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</si>
  <si>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</si>
  <si>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</si>
  <si>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</si>
  <si>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</si>
  <si>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</si>
  <si>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</si>
  <si>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</si>
  <si>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</si>
  <si>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</si>
  <si>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</si>
  <si>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</si>
  <si>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</si>
  <si>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</si>
  <si>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</si>
  <si>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</si>
  <si>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</si>
  <si>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</si>
  <si>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</si>
  <si>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</si>
  <si>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</si>
  <si>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</si>
  <si>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</si>
  <si>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</si>
  <si>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</si>
  <si>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</si>
  <si>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</si>
  <si>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</si>
  <si>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</si>
  <si>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</si>
  <si>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</si>
  <si>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</si>
  <si>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</si>
  <si>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</si>
  <si>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</si>
  <si>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</si>
  <si>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</si>
  <si>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</si>
  <si>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</si>
  <si>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</si>
  <si>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</si>
  <si>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</si>
  <si>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</si>
  <si>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</si>
  <si>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</si>
  <si>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</si>
  <si>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</si>
  <si>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</si>
  <si>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</si>
  <si>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</si>
  <si>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</si>
  <si>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</si>
  <si>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</si>
  <si>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</si>
  <si>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</si>
  <si>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</si>
  <si>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</si>
  <si>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</si>
  <si>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</si>
  <si>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</si>
  <si>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</si>
  <si>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</si>
  <si>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</si>
  <si>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</si>
  <si>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</si>
  <si>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</si>
  <si>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</si>
  <si>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</si>
  <si>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</si>
  <si>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</si>
  <si>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</si>
  <si>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</si>
  <si>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</si>
  <si>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</si>
  <si>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</si>
  <si>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</si>
  <si>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</si>
  <si>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</si>
  <si>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</si>
  <si>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</si>
  <si>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</si>
  <si>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</si>
  <si>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</si>
  <si>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</si>
  <si>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</si>
  <si>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</si>
  <si>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</si>
  <si>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</si>
  <si>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</si>
  <si>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</si>
  <si>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</si>
  <si>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</si>
  <si>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</si>
  <si>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</si>
  <si>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</si>
  <si>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</si>
  <si>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</si>
  <si>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</si>
  <si>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</si>
  <si>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</si>
  <si>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</si>
  <si>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</si>
  <si>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</si>
  <si>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</si>
  <si>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</si>
  <si>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</si>
  <si>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</si>
  <si>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</si>
  <si>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</si>
  <si>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</si>
  <si>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</si>
  <si>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</si>
  <si>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</si>
  <si>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</si>
  <si>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</si>
  <si>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</si>
  <si>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</si>
  <si>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</si>
  <si>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</si>
  <si>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</si>
  <si>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</si>
  <si>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</si>
  <si>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</si>
  <si>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</si>
  <si>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</si>
  <si>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</si>
  <si>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</si>
  <si>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</si>
  <si>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</si>
  <si>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</si>
  <si>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</si>
  <si>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</si>
  <si>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</si>
  <si>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</si>
  <si>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</si>
  <si>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</si>
  <si>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</si>
  <si>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</si>
  <si>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</si>
  <si>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</si>
  <si>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</si>
  <si>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</si>
  <si>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</si>
  <si>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</si>
  <si>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</si>
  <si>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</si>
  <si>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</si>
  <si>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</si>
  <si>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</si>
  <si>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</si>
  <si>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</si>
  <si>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</si>
  <si>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</si>
  <si>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</si>
  <si>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</si>
  <si>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</si>
  <si>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</si>
  <si>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</si>
  <si>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</si>
  <si>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</si>
  <si>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</si>
  <si>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</si>
  <si>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</si>
  <si>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</si>
  <si>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</si>
  <si>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</si>
  <si>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</si>
  <si>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</si>
  <si>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</si>
  <si>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</si>
  <si>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</si>
  <si>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</si>
  <si>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</si>
  <si>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</si>
  <si>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</si>
  <si>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</si>
  <si>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</si>
  <si>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</si>
  <si>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</si>
  <si>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</si>
  <si>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</si>
  <si>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</si>
  <si>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</si>
  <si>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</si>
  <si>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</si>
  <si>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</si>
  <si>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</si>
  <si>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</si>
  <si>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</si>
  <si>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</si>
  <si>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</si>
  <si>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</si>
  <si>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</si>
  <si>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</si>
  <si>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</si>
  <si>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</si>
  <si>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</si>
  <si>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</si>
  <si>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</si>
  <si>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</si>
  <si>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</si>
  <si>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</si>
  <si>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</si>
  <si>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</si>
  <si>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</si>
  <si>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</si>
  <si>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</si>
  <si>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</si>
  <si>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</si>
  <si>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</si>
  <si>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</si>
  <si>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</si>
  <si>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</si>
  <si>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</si>
  <si>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</si>
  <si>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</si>
  <si>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</si>
  <si>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</si>
  <si>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</si>
  <si>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</si>
  <si>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</si>
  <si>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</si>
  <si>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</si>
  <si>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</si>
  <si>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</si>
  <si>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</si>
  <si>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</si>
  <si>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</si>
  <si>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</si>
  <si>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</si>
  <si>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</si>
  <si>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</si>
  <si>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</si>
  <si>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</si>
  <si>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</si>
  <si>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</si>
  <si>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</si>
  <si>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</si>
  <si>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</si>
  <si>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</si>
  <si>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</si>
  <si>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</si>
  <si>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</si>
  <si>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</si>
  <si>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</si>
  <si>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</si>
  <si>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</si>
  <si>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</si>
  <si>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</si>
  <si>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</si>
  <si>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</si>
  <si>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</si>
  <si>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</si>
  <si>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</si>
  <si>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</si>
  <si>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</si>
  <si>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</si>
  <si>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</si>
  <si>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</si>
  <si>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</si>
  <si>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</si>
  <si>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</si>
  <si>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</si>
  <si>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</si>
  <si>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</si>
  <si>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</si>
  <si>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</si>
  <si>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</si>
  <si>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</si>
  <si>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</si>
  <si>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</si>
  <si>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</si>
  <si>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</si>
  <si>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</si>
  <si>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</si>
  <si>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</si>
  <si>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</si>
  <si>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</si>
  <si>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</si>
  <si>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</si>
  <si>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</si>
  <si>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</si>
  <si>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</si>
  <si>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</si>
  <si>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</si>
  <si>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</si>
  <si>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</si>
  <si>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</si>
  <si>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</si>
  <si>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</si>
  <si>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</si>
  <si>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</si>
  <si>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</si>
  <si>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</si>
  <si>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</si>
  <si>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</si>
  <si>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</si>
  <si>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</si>
  <si>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</si>
  <si>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</si>
  <si>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</si>
  <si>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</si>
  <si>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</si>
  <si>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</si>
  <si>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</si>
  <si>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</si>
  <si>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</si>
  <si>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</si>
  <si>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</si>
  <si>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</si>
  <si>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</si>
  <si>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</si>
  <si>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</si>
  <si>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</si>
  <si>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</si>
  <si>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</si>
  <si>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</si>
  <si>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</si>
  <si>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</si>
  <si>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</si>
  <si>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</si>
  <si>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</si>
  <si>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</si>
  <si>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</si>
  <si>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</si>
  <si>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</si>
  <si>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</si>
  <si>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</si>
  <si>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</si>
  <si>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</si>
  <si>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</si>
  <si>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</si>
  <si>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</si>
  <si>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</si>
  <si>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</si>
  <si>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</si>
  <si>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</si>
  <si>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</si>
  <si>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</si>
  <si>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</si>
  <si>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</si>
  <si>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</si>
  <si>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</si>
  <si>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</si>
  <si>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</si>
  <si>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</si>
  <si>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</si>
  <si>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</si>
  <si>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</si>
  <si>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</si>
  <si>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</si>
  <si>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</si>
  <si>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</si>
  <si>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</si>
  <si>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</si>
  <si>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</si>
  <si>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</si>
  <si>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</si>
  <si>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</si>
  <si>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</si>
  <si>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</si>
  <si>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</si>
  <si>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</si>
  <si>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</si>
  <si>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</si>
  <si>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</si>
  <si>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</si>
  <si>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</si>
  <si>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</si>
  <si>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</si>
  <si>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</si>
  <si>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</si>
  <si>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</si>
  <si>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</si>
  <si>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</si>
  <si>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</si>
  <si>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</si>
  <si>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</si>
  <si>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</si>
  <si>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</si>
  <si>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</si>
  <si>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</si>
  <si>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</si>
  <si>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</si>
  <si>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</si>
  <si>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</si>
  <si>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</si>
  <si>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</si>
  <si>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</si>
  <si>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</si>
  <si>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</si>
  <si>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</si>
  <si>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</si>
  <si>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</si>
  <si>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</si>
  <si>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</si>
  <si>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</si>
  <si>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</si>
  <si>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</si>
  <si>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</si>
  <si>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</si>
  <si>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</si>
  <si>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</si>
  <si>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</si>
  <si>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</si>
  <si>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</si>
  <si>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</si>
  <si>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</si>
  <si>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</si>
  <si>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</si>
  <si>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</si>
  <si>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</si>
  <si>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</si>
  <si>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</si>
  <si>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</si>
  <si>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</si>
  <si>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</si>
  <si>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</si>
  <si>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</si>
  <si>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</si>
  <si>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</si>
  <si>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</si>
  <si>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</si>
  <si>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</si>
  <si>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</si>
  <si>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</si>
  <si>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</si>
  <si>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</si>
  <si>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</si>
  <si>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</si>
  <si>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</si>
  <si>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</si>
  <si>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</si>
  <si>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</si>
  <si>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</si>
  <si>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</si>
  <si>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</si>
  <si>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</si>
  <si>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</si>
  <si>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</si>
  <si>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</si>
  <si>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</si>
  <si>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</si>
  <si>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</si>
  <si>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</si>
  <si>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</si>
  <si>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</si>
  <si>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</si>
  <si>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</si>
  <si>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</si>
  <si>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</si>
  <si>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</si>
  <si>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</si>
  <si>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</si>
  <si>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</si>
  <si>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</si>
  <si>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</si>
  <si>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</si>
  <si>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</si>
  <si>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</si>
  <si>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</si>
  <si>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</si>
  <si>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</si>
  <si>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</si>
  <si>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</si>
  <si>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</si>
  <si>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</si>
  <si>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</si>
  <si>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</si>
  <si>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</si>
  <si>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</si>
  <si>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</si>
  <si>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</si>
  <si>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</si>
  <si>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</si>
  <si>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</si>
  <si>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</si>
  <si>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</si>
  <si>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</si>
  <si>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</si>
  <si>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</si>
  <si>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</si>
  <si>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</si>
  <si>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</si>
  <si>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</si>
  <si>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</si>
  <si>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</si>
  <si>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</si>
  <si>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</si>
  <si>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</si>
  <si>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</si>
  <si>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</si>
  <si>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</si>
  <si>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</si>
  <si>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</si>
  <si>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</si>
  <si>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</si>
  <si>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</si>
  <si>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</si>
  <si>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</si>
  <si>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</si>
  <si>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</si>
  <si>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</si>
  <si>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</si>
  <si>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</si>
  <si>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</si>
  <si>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</si>
  <si>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</si>
  <si>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</si>
  <si>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</si>
  <si>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</si>
  <si>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</si>
  <si>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</si>
  <si>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</si>
  <si>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</si>
  <si>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</si>
  <si>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</si>
  <si>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</si>
  <si>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</si>
  <si>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</si>
  <si>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</si>
  <si>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</si>
  <si>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</si>
  <si>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</si>
  <si>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</si>
  <si>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</si>
  <si>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</si>
  <si>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</si>
  <si>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</si>
  <si>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</si>
  <si>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</si>
  <si>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</si>
  <si>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</si>
  <si>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</si>
  <si>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</si>
  <si>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</si>
  <si>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</si>
  <si>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</si>
  <si>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</si>
  <si>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</si>
  <si>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</si>
  <si>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</si>
  <si>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</si>
  <si>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</si>
  <si>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</si>
  <si>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</si>
  <si>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</si>
  <si>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</si>
  <si>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</si>
  <si>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</si>
  <si>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</si>
  <si>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</si>
  <si>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</si>
  <si>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</si>
  <si>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</si>
  <si>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</si>
  <si>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</si>
  <si>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</si>
  <si>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</si>
  <si>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</si>
  <si>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</si>
  <si>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</si>
  <si>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</si>
  <si>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</si>
  <si>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</si>
  <si>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</si>
  <si>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</si>
  <si>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</si>
  <si>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</si>
  <si>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</si>
  <si>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</si>
  <si>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</si>
  <si>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</si>
  <si>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</si>
  <si>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</si>
  <si>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</si>
  <si>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</si>
  <si>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</si>
  <si>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</si>
  <si>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</si>
  <si>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</si>
  <si>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</si>
  <si>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</si>
  <si>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</si>
  <si>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</si>
  <si>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</si>
  <si>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</si>
  <si>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</si>
  <si>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</si>
  <si>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</si>
  <si>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</si>
  <si>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</si>
  <si>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</si>
  <si>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</si>
  <si>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</si>
  <si>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</si>
  <si>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</si>
  <si>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</si>
  <si>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</si>
  <si>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</si>
  <si>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</si>
  <si>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</si>
  <si>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</si>
  <si>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</si>
  <si>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</si>
  <si>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</si>
  <si>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</si>
  <si>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</si>
  <si>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</si>
  <si>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</si>
  <si>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</si>
  <si>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</si>
  <si>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</si>
  <si>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</si>
  <si>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</si>
  <si>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</si>
  <si>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</si>
  <si>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</si>
  <si>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</si>
  <si>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</si>
  <si>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</si>
  <si>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</si>
  <si>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</si>
  <si>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</si>
  <si>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</si>
  <si>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</si>
  <si>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</si>
  <si>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</si>
  <si>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</si>
  <si>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</si>
  <si>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</si>
  <si>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</si>
  <si>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</si>
  <si>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</si>
  <si>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</si>
  <si>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</si>
  <si>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</si>
  <si>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</si>
  <si>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</si>
  <si>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</si>
  <si>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</si>
  <si>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</si>
  <si>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</si>
  <si>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</si>
  <si>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</si>
  <si>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</si>
  <si>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</si>
  <si>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</si>
  <si>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</si>
  <si>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</si>
  <si>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</si>
  <si>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</si>
  <si>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</si>
  <si>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</si>
  <si>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</si>
  <si>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</si>
  <si>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</si>
  <si>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</si>
  <si>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</si>
  <si>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</si>
  <si>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</si>
  <si>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</si>
  <si>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</si>
  <si>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</si>
  <si>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</si>
  <si>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</si>
  <si>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</si>
  <si>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</si>
  <si>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</si>
  <si>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</si>
  <si>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</si>
  <si>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</si>
  <si>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</si>
  <si>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</si>
  <si>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</si>
  <si>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</si>
  <si>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</si>
  <si>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</si>
  <si>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</si>
  <si>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</si>
  <si>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</si>
  <si>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</si>
  <si>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</si>
  <si>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</si>
  <si>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</si>
  <si>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</si>
  <si>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</si>
  <si>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</si>
  <si>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</si>
  <si>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</si>
  <si>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</si>
  <si>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</si>
  <si>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</si>
  <si>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</si>
  <si>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</si>
  <si>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</si>
  <si>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</si>
  <si>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</si>
  <si>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</si>
  <si>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</si>
  <si>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</si>
  <si>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</si>
  <si>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</si>
  <si>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</si>
  <si>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</si>
  <si>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</si>
  <si>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</si>
  <si>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</si>
  <si>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</si>
  <si>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</si>
  <si>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</si>
  <si>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</si>
  <si>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</si>
  <si>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</si>
  <si>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</si>
  <si>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</si>
  <si>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</si>
  <si>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</si>
  <si>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</si>
  <si>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</si>
  <si>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</si>
  <si>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</si>
  <si>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</si>
  <si>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</si>
  <si>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</si>
  <si>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</si>
  <si>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</si>
  <si>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</si>
  <si>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</si>
  <si>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</si>
  <si>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</si>
  <si>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</si>
  <si>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</si>
  <si>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</si>
  <si>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</si>
  <si>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</si>
  <si>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</si>
  <si>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</si>
  <si>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</si>
  <si>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</si>
  <si>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</si>
  <si>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</si>
  <si>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</si>
  <si>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</si>
  <si>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</si>
  <si>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</si>
  <si>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</si>
  <si>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</si>
  <si>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</si>
  <si>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</si>
  <si>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</si>
  <si>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</si>
  <si>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</si>
  <si>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</si>
  <si>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</si>
  <si>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</si>
  <si>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</si>
  <si>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</si>
  <si>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</si>
  <si>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</si>
  <si>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</si>
  <si>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</si>
  <si>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</si>
  <si>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</si>
  <si>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</si>
  <si>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</si>
  <si>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</si>
  <si>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</si>
  <si>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</si>
  <si>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</si>
  <si>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</si>
  <si>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</si>
  <si>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</si>
  <si>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</si>
  <si>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</si>
  <si>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</si>
  <si>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</si>
  <si>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</si>
  <si>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</si>
  <si>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</si>
  <si>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</si>
  <si>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</si>
  <si>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</si>
  <si>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</si>
  <si>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</si>
  <si>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</si>
  <si>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</si>
  <si>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</si>
  <si>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</si>
  <si>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</si>
  <si>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</si>
  <si>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</si>
  <si>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</si>
  <si>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</si>
  <si>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</si>
  <si>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</si>
  <si>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</si>
  <si>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</si>
  <si>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</si>
  <si>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</si>
  <si>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</si>
  <si>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</si>
  <si>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</si>
  <si>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</si>
  <si>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</si>
  <si>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</si>
  <si>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</si>
  <si>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</si>
  <si>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</si>
  <si>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</si>
  <si>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</si>
  <si>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</si>
  <si>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</si>
  <si>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</si>
  <si>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</si>
  <si>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</si>
  <si>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</si>
  <si>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</si>
  <si>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</si>
  <si>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</si>
  <si>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</si>
  <si>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</si>
  <si>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</si>
  <si>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</si>
  <si>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</si>
  <si>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</si>
  <si>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</si>
  <si>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</si>
  <si>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</si>
  <si>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</si>
  <si>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</si>
  <si>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</si>
  <si>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</si>
  <si>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</si>
  <si>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</si>
  <si>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</si>
  <si>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</si>
  <si>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</si>
  <si>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</si>
  <si>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</si>
  <si>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</si>
  <si>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</si>
  <si>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</si>
  <si>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</si>
  <si>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</si>
  <si>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</si>
  <si>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</si>
  <si>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</si>
  <si>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</si>
  <si>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</si>
  <si>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</si>
  <si>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</si>
  <si>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</si>
  <si>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</si>
  <si>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</si>
  <si>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</si>
  <si>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</si>
  <si>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</si>
  <si>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</si>
  <si>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</si>
  <si>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</si>
  <si>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</si>
  <si>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</si>
  <si>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</si>
  <si>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</si>
  <si>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</si>
  <si>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</si>
  <si>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</si>
  <si>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</si>
  <si>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</si>
  <si>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</si>
  <si>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</si>
  <si>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</si>
  <si>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</si>
  <si>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</si>
  <si>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</si>
  <si>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</si>
  <si>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</si>
  <si>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</si>
  <si>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</si>
  <si>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</si>
  <si>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</si>
  <si>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</si>
  <si>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</si>
  <si>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</si>
  <si>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</si>
  <si>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</si>
  <si>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</si>
  <si>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</si>
  <si>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</si>
  <si>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</si>
  <si>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</si>
  <si>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</si>
  <si>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</si>
  <si>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</si>
  <si>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</si>
  <si>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</si>
  <si>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</si>
  <si>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</si>
  <si>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</si>
  <si>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</si>
  <si>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</si>
  <si>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</si>
  <si>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</si>
  <si>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</si>
  <si>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</si>
  <si>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</si>
  <si>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</si>
  <si>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</si>
  <si>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</si>
  <si>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</si>
  <si>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</si>
  <si>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</si>
  <si>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</si>
  <si>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</si>
  <si>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</si>
  <si>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</si>
  <si>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</si>
  <si>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</si>
  <si>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</si>
  <si>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</si>
  <si>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</si>
  <si>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</si>
  <si>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</si>
  <si>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</si>
  <si>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</si>
  <si>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</si>
  <si>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</si>
  <si>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</si>
  <si>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</si>
  <si>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</si>
  <si>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</si>
  <si>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</si>
  <si>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</si>
  <si>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</si>
  <si>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</si>
  <si>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</si>
  <si>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</si>
  <si>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</si>
  <si>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</si>
  <si>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</si>
  <si>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</si>
  <si>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</si>
  <si>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</si>
  <si>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</si>
  <si>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</si>
  <si>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</si>
  <si>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</si>
  <si>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</si>
  <si>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</si>
  <si>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</si>
  <si>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</si>
  <si>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</si>
  <si>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</si>
  <si>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</si>
  <si>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</si>
  <si>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</si>
  <si>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</si>
  <si>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</si>
  <si>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</si>
  <si>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</si>
  <si>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</si>
  <si>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</si>
  <si>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</si>
  <si>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</si>
  <si>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</si>
  <si>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</si>
  <si>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</si>
  <si>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</si>
  <si>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</si>
  <si>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</si>
  <si>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</si>
  <si>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</si>
  <si>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</si>
  <si>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</si>
  <si>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</si>
  <si>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</si>
  <si>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</si>
  <si>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</si>
  <si>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</si>
  <si>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</si>
  <si>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</si>
  <si>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</si>
  <si>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</si>
  <si>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</si>
  <si>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</si>
  <si>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</si>
  <si>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</si>
  <si>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</si>
  <si>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</si>
  <si>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</si>
  <si>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</si>
  <si>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</si>
  <si>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</si>
  <si>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</si>
  <si>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</si>
  <si>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</si>
  <si>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</si>
  <si>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</si>
  <si>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</si>
  <si>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</si>
  <si>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</si>
  <si>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</si>
  <si>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</si>
  <si>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</si>
  <si>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</si>
  <si>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</si>
  <si>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</si>
  <si>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</si>
  <si>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</si>
  <si>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</si>
  <si>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</si>
  <si>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</si>
  <si>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</si>
  <si>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</si>
  <si>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</si>
  <si>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</si>
  <si>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</si>
  <si>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</si>
  <si>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</si>
  <si>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</si>
  <si>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</si>
  <si>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</si>
  <si>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</si>
  <si>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</si>
  <si>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</si>
  <si>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</si>
  <si>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</si>
  <si>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</si>
  <si>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</si>
  <si>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</si>
  <si>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</si>
  <si>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</si>
  <si>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</si>
  <si>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</si>
  <si>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</si>
  <si>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</si>
  <si>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</si>
  <si>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</si>
  <si>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</si>
  <si>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</si>
  <si>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</si>
  <si>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</si>
  <si>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</si>
  <si>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</si>
  <si>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</si>
  <si>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</si>
  <si>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</si>
  <si>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</si>
  <si>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</si>
  <si>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</si>
  <si>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</si>
  <si>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</si>
  <si>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</si>
  <si>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</si>
  <si>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</si>
  <si>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</si>
  <si>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</si>
  <si>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</si>
  <si>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</si>
  <si>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</si>
  <si>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</si>
  <si>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</si>
  <si>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</si>
  <si>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</si>
  <si>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</si>
  <si>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</si>
  <si>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</si>
  <si>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</si>
  <si>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</si>
  <si>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</si>
  <si>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</si>
  <si>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</si>
  <si>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</si>
  <si>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</si>
  <si>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</si>
  <si>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</si>
  <si>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</si>
  <si>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</si>
  <si>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</si>
  <si>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</si>
  <si>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</si>
  <si>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</si>
  <si>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</si>
  <si>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</si>
  <si>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</si>
  <si>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</si>
  <si>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</si>
  <si>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</si>
  <si>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</si>
  <si>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</si>
  <si>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</si>
  <si>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</si>
  <si>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</si>
  <si>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</si>
  <si>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</si>
  <si>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</si>
  <si>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</si>
  <si>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</si>
  <si>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</si>
  <si>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</si>
  <si>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</si>
  <si>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</si>
  <si>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</si>
  <si>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</si>
  <si>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</si>
  <si>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</si>
  <si>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</si>
  <si>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</si>
  <si>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</si>
  <si>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</si>
  <si>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</si>
  <si>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</si>
  <si>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</si>
  <si>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</si>
  <si>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</si>
  <si>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</si>
  <si>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</si>
  <si>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</si>
  <si>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</si>
  <si>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</si>
  <si>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</si>
  <si>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</si>
  <si>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</si>
  <si>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</si>
  <si>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</si>
  <si>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</si>
  <si>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</si>
  <si>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</si>
  <si>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</si>
  <si>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</si>
  <si>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</si>
  <si>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</si>
  <si>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</si>
  <si>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</si>
  <si>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</si>
  <si>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</si>
  <si>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</si>
  <si>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</si>
  <si>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</si>
  <si>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</si>
  <si>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</si>
  <si>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</si>
  <si>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</si>
  <si>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</si>
  <si>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</si>
  <si>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</si>
  <si>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</si>
  <si>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</si>
  <si>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</si>
  <si>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</si>
  <si>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</si>
  <si>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</si>
  <si>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</si>
  <si>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</si>
  <si>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</si>
  <si>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</si>
  <si>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</si>
  <si>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</si>
  <si>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</si>
  <si>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</si>
  <si>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</si>
  <si>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</si>
  <si>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</si>
  <si>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</si>
  <si>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</si>
  <si>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</si>
  <si>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</si>
  <si>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</si>
  <si>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</si>
  <si>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</si>
  <si>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</si>
  <si>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</si>
  <si>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</si>
  <si>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</si>
  <si>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</si>
  <si>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</si>
  <si>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</si>
  <si>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</si>
  <si>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</si>
  <si>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</si>
  <si>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</si>
  <si>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</si>
  <si>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</si>
  <si>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</si>
  <si>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</si>
  <si>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</si>
  <si>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</si>
  <si>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</si>
  <si>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</si>
  <si>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</si>
  <si>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</si>
  <si>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</si>
  <si>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</si>
  <si>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</si>
  <si>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</si>
  <si>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</si>
  <si>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</si>
  <si>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</si>
  <si>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</si>
  <si>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</si>
  <si>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</si>
  <si>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</si>
  <si>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</si>
  <si>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</si>
  <si>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</si>
  <si>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</si>
  <si>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</si>
  <si>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</si>
  <si>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</si>
  <si>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</si>
  <si>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</si>
  <si>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</si>
  <si>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</si>
  <si>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</si>
  <si>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</si>
  <si>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</si>
  <si>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</si>
  <si>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</si>
  <si>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</si>
  <si>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</si>
  <si>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</si>
  <si>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</si>
  <si>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</si>
  <si>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</si>
  <si>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</si>
  <si>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</si>
  <si>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</si>
  <si>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</si>
  <si>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</si>
  <si>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</si>
  <si>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</si>
  <si>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</si>
  <si>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</si>
  <si>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</si>
  <si>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</si>
  <si>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</si>
  <si>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</si>
  <si>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</si>
  <si>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</si>
  <si>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</si>
  <si>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</si>
  <si>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</si>
  <si>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</si>
  <si>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</si>
  <si>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</si>
  <si>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</si>
  <si>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</si>
  <si>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</si>
  <si>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</si>
  <si>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</si>
  <si>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</si>
  <si>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</si>
  <si>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</si>
  <si>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</si>
  <si>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</si>
  <si>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</si>
  <si>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</si>
  <si>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</si>
  <si>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</si>
  <si>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</si>
  <si>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</si>
  <si>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</si>
  <si>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</si>
  <si>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</si>
  <si>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</si>
  <si>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</si>
  <si>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</si>
  <si>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</si>
  <si>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</si>
  <si>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</si>
  <si>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</si>
  <si>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</si>
  <si>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</si>
  <si>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</si>
  <si>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</si>
  <si>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</si>
  <si>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</si>
  <si>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</si>
  <si>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</si>
  <si>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</si>
  <si>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</si>
  <si>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</si>
  <si>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</si>
  <si>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</si>
  <si>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</si>
  <si>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</si>
  <si>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</si>
  <si>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</si>
  <si>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</si>
  <si>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</si>
  <si>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</si>
  <si>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</si>
  <si>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</si>
  <si>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</si>
  <si>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</si>
  <si>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</si>
  <si>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</si>
  <si>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</si>
  <si>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</si>
  <si>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</si>
  <si>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</si>
  <si>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</si>
  <si>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</si>
  <si>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</si>
  <si>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</si>
  <si>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</si>
  <si>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</si>
  <si>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</si>
  <si>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</si>
  <si>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</si>
  <si>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</si>
  <si>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</si>
  <si>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</si>
  <si>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</si>
  <si>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</si>
  <si>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</si>
  <si>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</si>
  <si>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</si>
  <si>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</si>
  <si>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</si>
  <si>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</si>
  <si>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</si>
  <si>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</si>
  <si>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</si>
  <si>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</si>
  <si>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</si>
  <si>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</si>
  <si>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</si>
  <si>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</si>
  <si>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</si>
  <si>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</si>
  <si>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</si>
  <si>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</si>
  <si>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</si>
  <si>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</si>
  <si>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</si>
  <si>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</si>
  <si>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</si>
  <si>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</si>
  <si>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</si>
  <si>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</si>
  <si>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</si>
  <si>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</si>
  <si>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</si>
  <si>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</si>
  <si>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</si>
  <si>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</si>
  <si>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</si>
  <si>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</si>
  <si>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</si>
  <si>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</si>
  <si>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</si>
  <si>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</si>
  <si>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</si>
  <si>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</si>
  <si>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</si>
  <si>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</si>
  <si>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</si>
  <si>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</si>
  <si>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</si>
  <si>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</si>
  <si>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</si>
  <si>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</si>
  <si>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</si>
  <si>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</si>
  <si>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</si>
  <si>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</si>
  <si>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</si>
  <si>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</si>
  <si>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</si>
  <si>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</si>
  <si>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</si>
  <si>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</si>
  <si>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</si>
  <si>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</si>
  <si>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</si>
  <si>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</si>
  <si>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</si>
  <si>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</si>
  <si>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</si>
  <si>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</si>
  <si>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</si>
  <si>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</si>
  <si>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</si>
  <si>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</si>
  <si>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</si>
  <si>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</si>
  <si>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</si>
  <si>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</si>
  <si>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</si>
  <si>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</si>
  <si>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</si>
  <si>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</si>
  <si>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</si>
  <si>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</si>
  <si>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</si>
  <si>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</si>
  <si>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</si>
  <si>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</si>
  <si>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</si>
  <si>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</si>
  <si>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</si>
  <si>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</si>
  <si>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</si>
  <si>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</si>
  <si>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</si>
  <si>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</si>
  <si>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</si>
  <si>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</si>
  <si>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</si>
  <si>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</si>
  <si>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</si>
  <si>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</si>
  <si>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</si>
  <si>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</si>
  <si>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</si>
  <si>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</si>
  <si>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</si>
  <si>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</si>
  <si>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</si>
  <si>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</si>
  <si>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</si>
  <si>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</si>
  <si>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</si>
  <si>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</si>
  <si>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</si>
  <si>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</si>
  <si>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</si>
  <si>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</si>
  <si>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</si>
  <si>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</si>
  <si>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</si>
  <si>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</si>
  <si>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</si>
  <si>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</si>
  <si>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</si>
  <si>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</si>
  <si>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</si>
  <si>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</si>
  <si>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</si>
  <si>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</si>
  <si>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</si>
  <si>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</si>
  <si>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</si>
  <si>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</si>
  <si>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</si>
  <si>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</si>
  <si>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</si>
  <si>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</si>
  <si>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</si>
  <si>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</si>
  <si>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</si>
  <si>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</si>
  <si>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</si>
  <si>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</si>
  <si>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</si>
  <si>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</si>
  <si>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</si>
  <si>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</si>
  <si>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</si>
  <si>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</si>
  <si>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</si>
  <si>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</si>
  <si>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</si>
  <si>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</si>
  <si>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</si>
  <si>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</si>
  <si>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</si>
  <si>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</si>
  <si>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</si>
  <si>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</si>
  <si>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</si>
  <si>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</si>
  <si>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</si>
  <si>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</si>
  <si>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</si>
  <si>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</si>
  <si>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</si>
  <si>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</si>
  <si>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</si>
  <si>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</si>
  <si>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</si>
  <si>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</si>
  <si>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</si>
  <si>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</si>
  <si>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</si>
  <si>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</si>
  <si>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</si>
  <si>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</si>
  <si>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</si>
  <si>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</si>
  <si>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</si>
  <si>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</si>
  <si>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</si>
  <si>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</si>
  <si>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</si>
  <si>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</si>
  <si>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</si>
  <si>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</si>
  <si>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</si>
  <si>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</si>
  <si>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</si>
  <si>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</si>
  <si>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</si>
  <si>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</si>
  <si>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</si>
  <si>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</si>
  <si>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</si>
  <si>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</si>
  <si>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</si>
  <si>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</si>
  <si>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</si>
  <si>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</si>
  <si>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</si>
  <si>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</si>
  <si>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</si>
  <si>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</si>
  <si>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</si>
  <si>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</si>
  <si>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</si>
  <si>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</si>
  <si>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</si>
  <si>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</si>
  <si>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</si>
  <si>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</si>
  <si>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</si>
  <si>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</si>
  <si>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</si>
  <si>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</si>
  <si>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</si>
  <si>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</si>
  <si>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</si>
  <si>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</si>
  <si>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</si>
  <si>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</si>
  <si>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</si>
  <si>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</si>
  <si>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</si>
  <si>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</si>
  <si>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</si>
  <si>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</si>
  <si>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</si>
  <si>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</si>
  <si>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</si>
  <si>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</si>
  <si>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</si>
  <si>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</si>
  <si>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</si>
  <si>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</si>
  <si>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</si>
  <si>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</si>
  <si>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</si>
  <si>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</si>
  <si>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</si>
  <si>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</si>
  <si>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</si>
  <si>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</si>
  <si>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</si>
  <si>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</si>
  <si>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</si>
  <si>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</si>
  <si>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</si>
  <si>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</si>
  <si>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</si>
  <si>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</si>
  <si>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</si>
  <si>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</si>
  <si>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</si>
  <si>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</si>
  <si>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</si>
  <si>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</si>
  <si>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</si>
  <si>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</si>
  <si>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</si>
  <si>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</si>
  <si>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</si>
  <si>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</si>
  <si>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</si>
  <si>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</si>
  <si>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</si>
  <si>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</si>
  <si>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</si>
  <si>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</si>
  <si>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</si>
  <si>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</si>
  <si>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</si>
  <si>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</si>
  <si>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</si>
  <si>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</si>
  <si>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</si>
  <si>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</si>
  <si>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</si>
  <si>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</si>
  <si>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</si>
  <si>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</si>
  <si>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</si>
  <si>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</si>
  <si>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</si>
  <si>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</si>
  <si>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</si>
  <si>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</si>
  <si>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</si>
  <si>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</si>
  <si>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</si>
  <si>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</si>
  <si>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</si>
  <si>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</si>
  <si>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</si>
  <si>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</si>
  <si>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</si>
  <si>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</si>
  <si>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</si>
  <si>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</si>
  <si>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</si>
  <si>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</si>
  <si>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</si>
  <si>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</si>
  <si>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</si>
  <si>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</si>
  <si>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</si>
  <si>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</si>
  <si>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</si>
  <si>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</si>
  <si>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</si>
  <si>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</si>
  <si>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</si>
  <si>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</si>
  <si>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</si>
  <si>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</si>
  <si>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</si>
  <si>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</si>
  <si>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</si>
  <si>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</si>
  <si>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</si>
  <si>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</si>
  <si>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</si>
  <si>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</si>
  <si>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</si>
  <si>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</si>
  <si>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</si>
  <si>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</si>
  <si>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</si>
  <si>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</si>
  <si>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</si>
  <si>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</si>
  <si>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</si>
  <si>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</si>
  <si>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</si>
  <si>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</si>
  <si>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</si>
  <si>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</si>
  <si>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</si>
  <si>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</si>
  <si>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</si>
  <si>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</si>
  <si>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</si>
  <si>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</si>
  <si>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</si>
  <si>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</si>
  <si>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</si>
  <si>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</si>
  <si>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</si>
  <si>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</si>
  <si>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</si>
  <si>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</si>
  <si>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</si>
  <si>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</si>
  <si>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</si>
  <si>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</si>
  <si>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</si>
  <si>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</si>
  <si>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</si>
  <si>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</si>
  <si>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</si>
  <si>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</si>
  <si>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</si>
  <si>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</si>
  <si>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</si>
  <si>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</si>
  <si>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</si>
  <si>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</si>
  <si>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</si>
  <si>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</si>
  <si>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</si>
  <si>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</si>
  <si>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</si>
  <si>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</si>
  <si>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</si>
  <si>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</si>
  <si>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</si>
  <si>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</si>
  <si>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</si>
  <si>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</si>
  <si>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</si>
  <si>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</si>
  <si>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</si>
  <si>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</si>
  <si>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</si>
  <si>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</si>
  <si>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</si>
  <si>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</si>
  <si>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</si>
  <si>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</si>
  <si>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</si>
  <si>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</si>
  <si>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</si>
  <si>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</si>
  <si>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</si>
  <si>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</si>
  <si>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</si>
  <si>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</si>
  <si>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</si>
  <si>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</si>
  <si>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</si>
  <si>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</si>
  <si>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</si>
  <si>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</si>
  <si>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</si>
  <si>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</si>
  <si>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</si>
  <si>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</si>
  <si>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</si>
  <si>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</si>
  <si>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</si>
  <si>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</si>
  <si>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</si>
  <si>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</si>
  <si>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</si>
  <si>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</si>
  <si>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</si>
  <si>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</si>
  <si>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</si>
  <si>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</si>
  <si>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</si>
  <si>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</si>
  <si>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</si>
  <si>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</si>
  <si>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</si>
  <si>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</si>
  <si>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</si>
  <si>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</si>
  <si>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</si>
  <si>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</si>
  <si>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</si>
  <si>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</si>
  <si>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</si>
  <si>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</si>
  <si>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</si>
  <si>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</si>
  <si>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</si>
  <si>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</si>
  <si>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</si>
  <si>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</si>
  <si>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</si>
  <si>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</si>
  <si>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</si>
  <si>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</si>
  <si>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</si>
  <si>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</si>
  <si>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</si>
  <si>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</si>
  <si>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</si>
  <si>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</si>
  <si>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</si>
  <si>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</si>
  <si>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</si>
  <si>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</si>
  <si>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</si>
  <si>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</si>
  <si>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</si>
  <si>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</si>
  <si>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</si>
  <si>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</si>
  <si>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</si>
  <si>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</si>
  <si>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</si>
  <si>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</si>
  <si>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</si>
  <si>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</si>
  <si>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</si>
  <si>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</si>
  <si>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</si>
  <si>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</si>
  <si>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</si>
  <si>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</si>
  <si>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</si>
  <si>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</si>
  <si>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</si>
  <si>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</si>
  <si>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</si>
  <si>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</si>
  <si>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</si>
  <si>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</si>
  <si>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</si>
  <si>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</si>
  <si>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</si>
  <si>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</si>
  <si>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</si>
  <si>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</si>
  <si>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</si>
  <si>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</si>
  <si>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</si>
  <si>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</si>
  <si>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</si>
  <si>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</si>
  <si>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</si>
  <si>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</si>
  <si>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</si>
  <si>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</si>
  <si>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</si>
  <si>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</si>
  <si>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</si>
  <si>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</si>
  <si>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</si>
  <si>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</si>
  <si>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</si>
  <si>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</si>
  <si>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</si>
  <si>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</si>
  <si>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</si>
  <si>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</si>
  <si>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</si>
  <si>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</si>
  <si>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</si>
  <si>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</si>
  <si>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</si>
  <si>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</si>
  <si>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</si>
  <si>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</si>
  <si>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</si>
  <si>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</si>
  <si>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</si>
  <si>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</si>
  <si>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</si>
  <si>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</si>
  <si>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</si>
  <si>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</si>
  <si>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</si>
  <si>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</si>
  <si>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</si>
  <si>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</si>
  <si>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</si>
  <si>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</si>
  <si>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</si>
  <si>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</si>
  <si>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</si>
  <si>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</si>
  <si>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</si>
  <si>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</si>
  <si>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</si>
  <si>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</si>
  <si>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</si>
  <si>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</si>
  <si>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</si>
  <si>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</si>
  <si>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</si>
  <si>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</si>
  <si>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</si>
  <si>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</si>
  <si>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</si>
  <si>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</si>
  <si>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</si>
  <si>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</si>
  <si>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</si>
  <si>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</si>
  <si>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</si>
  <si>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</si>
  <si>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</si>
  <si>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</si>
  <si>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</si>
  <si>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</si>
  <si>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</si>
  <si>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</si>
  <si>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</si>
  <si>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</si>
  <si>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</si>
  <si>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</si>
  <si>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</si>
  <si>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</si>
  <si>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</si>
  <si>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</si>
  <si>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</si>
  <si>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</si>
  <si>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</si>
  <si>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</si>
  <si>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</si>
  <si>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</si>
  <si>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</si>
  <si>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</si>
  <si>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</si>
  <si>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</si>
  <si>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</si>
  <si>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</si>
  <si>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</si>
  <si>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</si>
  <si>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</si>
  <si>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</si>
  <si>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</si>
  <si>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</si>
  <si>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</si>
  <si>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</si>
  <si>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</si>
  <si>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</si>
  <si>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</si>
  <si>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</si>
  <si>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</si>
  <si>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</si>
  <si>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</si>
  <si>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</si>
  <si>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</si>
  <si>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</si>
  <si>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</si>
  <si>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</si>
  <si>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</si>
  <si>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</si>
  <si>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</si>
  <si>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</si>
  <si>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</si>
  <si>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</si>
  <si>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</si>
  <si>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</si>
  <si>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</si>
  <si>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</si>
  <si>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</si>
  <si>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</si>
  <si>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</si>
  <si>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</si>
  <si>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</si>
  <si>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</si>
  <si>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</si>
  <si>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</si>
  <si>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</si>
  <si>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</si>
  <si>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</si>
  <si>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</si>
  <si>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</si>
  <si>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</si>
  <si>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</si>
  <si>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</si>
  <si>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</si>
  <si>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</si>
  <si>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</si>
  <si>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</si>
  <si>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</si>
  <si>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</si>
  <si>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</si>
  <si>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</si>
  <si>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</si>
  <si>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</si>
  <si>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</si>
  <si>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</si>
  <si>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</si>
  <si>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</si>
  <si>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</si>
  <si>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</si>
  <si>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</si>
  <si>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</si>
  <si>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</si>
  <si>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</si>
  <si>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</si>
  <si>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</si>
  <si>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</si>
  <si>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</si>
  <si>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</si>
  <si>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</si>
  <si>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</si>
  <si>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</si>
  <si>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</si>
  <si>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</si>
  <si>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</si>
  <si>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</si>
  <si>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</si>
  <si>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</si>
  <si>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</si>
  <si>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</si>
  <si>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</si>
  <si>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</si>
  <si>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</si>
  <si>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</si>
  <si>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</si>
  <si>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</si>
  <si>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</si>
  <si>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</si>
  <si>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</si>
  <si>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</si>
  <si>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</si>
  <si>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</si>
  <si>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</si>
  <si>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</si>
  <si>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</si>
  <si>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</si>
  <si>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</si>
  <si>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</si>
  <si>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</si>
  <si>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</si>
  <si>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</si>
  <si>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</si>
  <si>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</si>
  <si>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</si>
  <si>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</si>
  <si>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</si>
  <si>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</si>
  <si>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</si>
  <si>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</si>
  <si>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</si>
  <si>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</si>
  <si>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</si>
  <si>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</si>
  <si>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</si>
  <si>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</si>
  <si>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</si>
  <si>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</si>
  <si>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</si>
  <si>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</si>
  <si>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</si>
  <si>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</si>
  <si>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</si>
  <si>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</si>
  <si>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</si>
  <si>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</si>
  <si>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</si>
  <si>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</si>
  <si>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</si>
  <si>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</si>
  <si>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</si>
  <si>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</si>
  <si>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</si>
  <si>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</si>
  <si>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</si>
  <si>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</si>
  <si>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</si>
  <si>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</si>
  <si>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</si>
  <si>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</si>
  <si>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</si>
  <si>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</si>
  <si>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</si>
  <si>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</si>
  <si>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</si>
  <si>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</si>
  <si>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</si>
  <si>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</si>
  <si>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</si>
  <si>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</si>
  <si>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</si>
  <si>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</si>
  <si>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</si>
  <si>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</si>
  <si>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</si>
  <si>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</si>
  <si>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</si>
  <si>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</si>
  <si>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</si>
  <si>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</si>
  <si>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</si>
  <si>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</si>
  <si>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</si>
  <si>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</si>
  <si>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</si>
  <si>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</si>
  <si>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</si>
  <si>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</si>
  <si>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</si>
  <si>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</si>
  <si>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</si>
  <si>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</si>
  <si>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</si>
  <si>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</si>
  <si>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</si>
  <si>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</si>
  <si>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</si>
  <si>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</si>
  <si>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</si>
  <si>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</si>
  <si>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</si>
  <si>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</si>
  <si>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</si>
  <si>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</si>
  <si>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</si>
  <si>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</si>
  <si>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</si>
  <si>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</si>
  <si>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</si>
  <si>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</si>
  <si>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</si>
  <si>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</si>
  <si>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</si>
  <si>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</si>
  <si>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</si>
  <si>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</si>
  <si>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</si>
  <si>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</si>
  <si>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</si>
  <si>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</si>
  <si>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</si>
  <si>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</si>
  <si>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</si>
  <si>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</si>
  <si>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</si>
  <si>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</si>
  <si>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</si>
  <si>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</si>
  <si>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</si>
  <si>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</si>
  <si>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</si>
  <si>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</si>
  <si>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</si>
  <si>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</si>
  <si>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</si>
  <si>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</si>
  <si>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</si>
  <si>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</si>
  <si>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</si>
  <si>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</si>
  <si>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</si>
  <si>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</si>
  <si>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</si>
  <si>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</si>
  <si>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</si>
  <si>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</si>
  <si>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</si>
  <si>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</si>
  <si>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</si>
  <si>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</si>
  <si>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</si>
  <si>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</si>
  <si>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</si>
  <si>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</si>
  <si>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</si>
  <si>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</si>
  <si>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</si>
  <si>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</si>
  <si>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</si>
  <si>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</si>
  <si>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</si>
  <si>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</si>
  <si>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</si>
  <si>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</si>
  <si>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</si>
  <si>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</si>
  <si>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</si>
  <si>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</si>
  <si>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</si>
  <si>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</si>
  <si>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</si>
  <si>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</si>
  <si>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</si>
  <si>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</si>
  <si>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</si>
  <si>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</si>
  <si>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</si>
  <si>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</si>
  <si>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</si>
  <si>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</si>
  <si>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</si>
  <si>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</si>
  <si>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</si>
  <si>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</si>
  <si>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</si>
  <si>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</si>
  <si>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</si>
  <si>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</si>
  <si>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</si>
  <si>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</si>
  <si>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</si>
  <si>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</si>
  <si>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</si>
  <si>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</si>
  <si>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</si>
  <si>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</si>
  <si>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</si>
  <si>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</si>
  <si>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</si>
  <si>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</si>
  <si>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</si>
  <si>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</si>
  <si>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</si>
  <si>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</si>
  <si>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</si>
  <si>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</si>
  <si>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</si>
  <si>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</si>
  <si>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</si>
  <si>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</si>
  <si>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</si>
  <si>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</si>
  <si>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</si>
  <si>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</si>
  <si>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</si>
  <si>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</si>
  <si>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</si>
  <si>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</si>
  <si>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</si>
  <si>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</si>
  <si>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</si>
  <si>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</si>
  <si>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</si>
  <si>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</si>
  <si>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</si>
  <si>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</si>
  <si>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</si>
  <si>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</si>
  <si>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</si>
  <si>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</si>
  <si>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</si>
  <si>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</si>
  <si>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</si>
  <si>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</si>
  <si>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</si>
  <si>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</si>
  <si>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</si>
  <si>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</si>
  <si>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</si>
  <si>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</si>
  <si>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</si>
  <si>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</si>
  <si>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</si>
  <si>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</si>
  <si>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</si>
  <si>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</si>
  <si>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</si>
  <si>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</si>
  <si>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</si>
  <si>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</si>
  <si>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</si>
  <si>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</si>
  <si>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</si>
  <si>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</si>
  <si>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</si>
  <si>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</si>
  <si>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</si>
  <si>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</si>
  <si>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</si>
  <si>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</si>
  <si>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</si>
  <si>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</si>
  <si>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</si>
  <si>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</si>
  <si>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</si>
  <si>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</si>
  <si>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</si>
  <si>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</si>
  <si>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</si>
  <si>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</si>
  <si>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</si>
  <si>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</si>
  <si>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</si>
  <si>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</si>
  <si>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</si>
  <si>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</si>
  <si>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</si>
  <si>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</si>
  <si>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</si>
  <si>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</si>
  <si>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</si>
  <si>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</si>
  <si>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</si>
  <si>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</si>
  <si>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</si>
  <si>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</si>
  <si>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</si>
  <si>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</si>
  <si>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</si>
  <si>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</si>
  <si>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</si>
  <si>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</si>
  <si>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</si>
  <si>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</si>
  <si>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</si>
  <si>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</si>
  <si>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</si>
  <si>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</si>
  <si>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</si>
  <si>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</si>
  <si>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</si>
  <si>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</si>
  <si>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</si>
  <si>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</si>
  <si>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</si>
  <si>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</si>
  <si>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</si>
  <si>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</si>
  <si>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</si>
  <si>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</si>
  <si>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</si>
  <si>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</si>
  <si>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</si>
  <si>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</si>
  <si>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</si>
  <si>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</si>
  <si>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</si>
  <si>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</si>
  <si>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</si>
  <si>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</si>
  <si>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</si>
  <si>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</si>
  <si>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</si>
  <si>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</si>
  <si>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</si>
  <si>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</si>
  <si>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</si>
  <si>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</si>
  <si>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</si>
  <si>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</si>
  <si>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</si>
  <si>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</si>
  <si>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</si>
  <si>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</si>
  <si>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</si>
  <si>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</si>
  <si>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</si>
  <si>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</si>
  <si>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</si>
  <si>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</si>
  <si>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</si>
  <si>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</si>
  <si>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</si>
  <si>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</si>
  <si>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</si>
  <si>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</si>
  <si>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</si>
  <si>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</si>
  <si>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</si>
  <si>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</si>
  <si>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</si>
  <si>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</si>
  <si>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</si>
  <si>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</si>
  <si>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</si>
  <si>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</si>
  <si>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</si>
  <si>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</si>
  <si>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</si>
  <si>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</si>
  <si>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</si>
  <si>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</si>
  <si>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</si>
  <si>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</si>
  <si>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</si>
  <si>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</si>
  <si>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</si>
  <si>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</si>
  <si>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</si>
  <si>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</si>
  <si>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</si>
  <si>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</si>
  <si>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</si>
  <si>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</si>
  <si>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</si>
  <si>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</si>
  <si>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</si>
  <si>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</si>
  <si>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</si>
  <si>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</si>
  <si>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</si>
  <si>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</si>
  <si>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</si>
  <si>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</si>
  <si>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</si>
  <si>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</si>
  <si>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</si>
  <si>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</si>
  <si>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</si>
  <si>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</si>
  <si>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</si>
  <si>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</si>
  <si>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</si>
  <si>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</si>
  <si>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</si>
  <si>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</si>
  <si>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</si>
  <si>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</si>
  <si>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</si>
  <si>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</si>
  <si>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</si>
  <si>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</si>
  <si>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</si>
  <si>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</si>
  <si>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</si>
  <si>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</si>
  <si>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</si>
  <si>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</si>
  <si>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</si>
  <si>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</si>
  <si>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</si>
  <si>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</si>
  <si>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</si>
  <si>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</si>
  <si>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</si>
  <si>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</si>
  <si>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</si>
  <si>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</si>
  <si>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</si>
  <si>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</si>
  <si>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</si>
  <si>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</si>
  <si>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</si>
  <si>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</si>
  <si>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</si>
  <si>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</si>
  <si>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</si>
  <si>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</si>
  <si>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</si>
  <si>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</si>
  <si>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</si>
  <si>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</si>
  <si>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</si>
  <si>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</si>
  <si>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</si>
  <si>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</si>
  <si>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</si>
  <si>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</si>
  <si>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</si>
  <si>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</si>
  <si>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</si>
  <si>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</si>
  <si>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</si>
  <si>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</si>
  <si>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</si>
  <si>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</si>
  <si>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</si>
  <si>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</si>
  <si>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</si>
  <si>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</si>
  <si>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</si>
  <si>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</si>
  <si>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</si>
  <si>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</si>
  <si>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</si>
  <si>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</si>
  <si>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</si>
  <si>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</si>
  <si>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</si>
  <si>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</si>
  <si>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</si>
  <si>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</si>
  <si>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</si>
  <si>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</si>
  <si>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</si>
  <si>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</si>
  <si>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</si>
  <si>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</si>
  <si>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</si>
  <si>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</si>
  <si>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</si>
  <si>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</si>
  <si>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</si>
  <si>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</si>
  <si>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</si>
  <si>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</si>
  <si>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</si>
  <si>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</si>
  <si>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</si>
  <si>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</si>
  <si>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</si>
  <si>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</si>
  <si>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</si>
  <si>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</si>
  <si>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</si>
  <si>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</si>
  <si>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</si>
  <si>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</si>
  <si>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</si>
  <si>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</si>
  <si>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</si>
  <si>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</si>
  <si>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</si>
  <si>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</si>
  <si>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</si>
  <si>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</si>
  <si>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</si>
  <si>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</si>
  <si>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</si>
  <si>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</si>
  <si>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</si>
  <si>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</si>
  <si>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</si>
  <si>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</si>
  <si>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</si>
  <si>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</si>
  <si>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</si>
  <si>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</si>
  <si>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</si>
  <si>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</si>
  <si>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</si>
  <si>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</si>
  <si>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</si>
  <si>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</si>
  <si>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</si>
  <si>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</si>
  <si>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</si>
  <si>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</si>
  <si>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</si>
  <si>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</si>
  <si>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</si>
  <si>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</si>
  <si>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</si>
  <si>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</si>
  <si>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</si>
  <si>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</si>
  <si>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</si>
  <si>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</si>
  <si>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</si>
  <si>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</si>
  <si>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</si>
  <si>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</si>
  <si>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</si>
  <si>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</si>
  <si>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</si>
  <si>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</si>
  <si>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</si>
  <si>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</si>
  <si>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</si>
  <si>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</si>
  <si>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</si>
  <si>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</si>
  <si>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</si>
  <si>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</si>
  <si>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</si>
  <si>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</si>
  <si>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</si>
  <si>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</si>
  <si>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</si>
  <si>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</si>
  <si>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</si>
  <si>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</si>
  <si>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</si>
  <si>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</si>
  <si>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</si>
  <si>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</si>
  <si>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</si>
  <si>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</si>
  <si>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</si>
  <si>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</si>
  <si>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</si>
  <si>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</si>
  <si>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</si>
  <si>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</si>
  <si>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</si>
  <si>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</si>
  <si>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</si>
  <si>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</si>
  <si>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</si>
  <si>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</si>
  <si>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</si>
  <si>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</si>
  <si>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</si>
  <si>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</si>
  <si>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</si>
  <si>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</si>
  <si>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</si>
  <si>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</si>
  <si>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</si>
  <si>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</si>
  <si>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</si>
  <si>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</si>
  <si>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</si>
  <si>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</si>
  <si>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</si>
  <si>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</si>
  <si>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</si>
  <si>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</si>
  <si>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</si>
  <si>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</si>
  <si>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</si>
  <si>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</si>
  <si>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</si>
  <si>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</si>
  <si>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</si>
  <si>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</si>
  <si>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</si>
  <si>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</si>
  <si>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</si>
  <si>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</si>
  <si>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</si>
  <si>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</si>
  <si>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</si>
  <si>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</si>
  <si>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</si>
  <si>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</si>
  <si>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</si>
  <si>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</si>
  <si>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</si>
  <si>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</si>
  <si>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</si>
  <si>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</si>
  <si>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</si>
  <si>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</si>
  <si>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</si>
  <si>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</si>
  <si>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</si>
  <si>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</si>
  <si>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</si>
  <si>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</si>
  <si>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</si>
  <si>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</si>
  <si>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</si>
  <si>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</si>
  <si>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</si>
  <si>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</si>
  <si>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</si>
  <si>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</si>
  <si>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</si>
  <si>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</si>
  <si>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</si>
  <si>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</si>
  <si>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</si>
  <si>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</si>
  <si>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</si>
  <si>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</si>
  <si>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</si>
  <si>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</si>
  <si>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</si>
  <si>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</si>
  <si>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</si>
  <si>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</si>
  <si>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</si>
  <si>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</si>
  <si>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</si>
  <si>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</si>
  <si>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</si>
  <si>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</si>
  <si>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</si>
  <si>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</si>
  <si>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</si>
  <si>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</si>
  <si>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</si>
  <si>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</si>
  <si>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</si>
  <si>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</si>
  <si>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</si>
  <si>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</si>
  <si>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</si>
  <si>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</si>
  <si>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</si>
  <si>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</si>
  <si>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</si>
  <si>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</si>
  <si>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</si>
  <si>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</si>
  <si>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</si>
  <si>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</si>
  <si>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</si>
  <si>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</si>
  <si>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</si>
  <si>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</si>
  <si>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</si>
  <si>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</si>
  <si>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</si>
  <si>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</si>
  <si>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</si>
  <si>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</si>
  <si>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</si>
  <si>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</si>
  <si>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</si>
  <si>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</si>
  <si>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</si>
  <si>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</si>
  <si>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</si>
  <si>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</si>
  <si>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</si>
  <si>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</si>
  <si>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</si>
  <si>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</si>
  <si>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</si>
  <si>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</si>
  <si>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</si>
  <si>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</si>
  <si>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</si>
  <si>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</si>
  <si>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</si>
  <si>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</si>
  <si>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</si>
  <si>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</si>
  <si>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</si>
  <si>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</si>
  <si>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</si>
  <si>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</si>
  <si>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</si>
  <si>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</si>
  <si>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</si>
  <si>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</si>
  <si>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</si>
  <si>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</si>
  <si>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</si>
  <si>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</si>
  <si>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</si>
  <si>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</si>
  <si>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</si>
  <si>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</si>
  <si>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</si>
  <si>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</si>
  <si>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</si>
  <si>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</si>
  <si>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</si>
  <si>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</si>
  <si>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</si>
  <si>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</si>
  <si>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</si>
  <si>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</si>
  <si>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</si>
  <si>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</si>
  <si>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</si>
  <si>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</si>
  <si>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</si>
  <si>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</si>
  <si>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</si>
  <si>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</si>
  <si>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</si>
  <si>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</si>
  <si>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</si>
  <si>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</si>
  <si>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</si>
  <si>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</si>
  <si>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</si>
  <si>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</si>
  <si>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</si>
  <si>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</si>
  <si>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</si>
  <si>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</si>
  <si>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</si>
  <si>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</si>
  <si>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</si>
  <si>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</si>
  <si>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</si>
  <si>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</si>
  <si>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</si>
  <si>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</si>
  <si>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</si>
  <si>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</si>
  <si>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</si>
  <si>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</si>
  <si>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</si>
  <si>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</si>
  <si>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</si>
  <si>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</si>
  <si>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</si>
  <si>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</si>
  <si>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</si>
  <si>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</si>
  <si>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</si>
  <si>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</si>
  <si>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</si>
  <si>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</si>
  <si>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</si>
  <si>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</si>
  <si>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</si>
  <si>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</si>
  <si>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</si>
  <si>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</si>
  <si>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</si>
  <si>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</si>
  <si>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</si>
  <si>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</si>
  <si>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</si>
  <si>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</si>
  <si>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</si>
  <si>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</si>
  <si>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</si>
  <si>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</si>
  <si>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</si>
  <si>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</si>
  <si>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</si>
  <si>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</si>
  <si>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</si>
  <si>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</si>
  <si>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</si>
  <si>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</si>
  <si>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</si>
  <si>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</si>
  <si>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</si>
  <si>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</si>
  <si>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</si>
  <si>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</si>
  <si>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</si>
  <si>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</si>
  <si>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</si>
  <si>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</si>
  <si>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</si>
  <si>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</si>
  <si>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</si>
  <si>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</si>
  <si>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</si>
  <si>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</si>
  <si>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</si>
  <si>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</si>
  <si>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</si>
  <si>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</si>
  <si>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</si>
  <si>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</si>
  <si>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</si>
  <si>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</si>
  <si>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</si>
  <si>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</si>
  <si>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</si>
  <si>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</si>
  <si>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</si>
  <si>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</si>
  <si>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</si>
  <si>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</si>
  <si>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</si>
  <si>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</si>
  <si>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</si>
  <si>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</si>
  <si>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</si>
  <si>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</si>
  <si>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</si>
  <si>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</si>
  <si>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</si>
  <si>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</si>
  <si>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</si>
  <si>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</si>
  <si>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</si>
  <si>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</si>
  <si>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</si>
  <si>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</si>
  <si>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</si>
  <si>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</si>
  <si>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</si>
  <si>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</si>
  <si>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</si>
  <si>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</si>
  <si>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</si>
  <si>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</si>
  <si>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</si>
  <si>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</si>
  <si>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</si>
  <si>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</si>
  <si>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</si>
  <si>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</si>
  <si>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</si>
  <si>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</si>
  <si>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</si>
  <si>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</si>
  <si>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</si>
  <si>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</si>
  <si>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</si>
  <si>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</si>
  <si>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</si>
  <si>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</si>
  <si>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</si>
  <si>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</si>
  <si>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</si>
  <si>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</si>
  <si>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</si>
  <si>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</si>
  <si>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</si>
  <si>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</si>
  <si>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</si>
  <si>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</si>
  <si>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</si>
  <si>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</si>
  <si>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</si>
  <si>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</si>
  <si>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</si>
  <si>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</si>
  <si>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</si>
  <si>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</si>
  <si>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</si>
  <si>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</si>
  <si>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</si>
  <si>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</si>
  <si>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</si>
  <si>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</si>
  <si>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</si>
  <si>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</si>
  <si>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</si>
  <si>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</si>
  <si>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</si>
  <si>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</si>
  <si>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</si>
  <si>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</si>
  <si>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</si>
  <si>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</si>
  <si>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</si>
  <si>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</si>
  <si>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</si>
  <si>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</si>
  <si>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</si>
  <si>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</si>
  <si>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</si>
  <si>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</si>
  <si>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</si>
  <si>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</si>
  <si>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</si>
  <si>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</si>
  <si>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</si>
  <si>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</si>
  <si>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</si>
  <si>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</si>
  <si>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</si>
  <si>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</si>
  <si>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</si>
  <si>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</si>
  <si>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</si>
  <si>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</si>
  <si>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</si>
  <si>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</si>
  <si>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</si>
  <si>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</si>
  <si>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</si>
  <si>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</si>
  <si>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</si>
  <si>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</si>
  <si>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</si>
  <si>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</si>
  <si>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</si>
  <si>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</si>
  <si>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</si>
  <si>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</si>
  <si>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</si>
  <si>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</si>
  <si>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</si>
  <si>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</si>
  <si>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</si>
  <si>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</si>
  <si>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</si>
  <si>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</si>
  <si>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</si>
  <si>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</si>
  <si>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</si>
  <si>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</si>
  <si>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</si>
  <si>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</si>
  <si>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</si>
  <si>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</si>
  <si>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</si>
  <si>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</si>
  <si>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</si>
  <si>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</si>
  <si>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</si>
  <si>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</si>
  <si>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</si>
  <si>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</si>
  <si>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</si>
  <si>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</si>
  <si>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</si>
  <si>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</si>
  <si>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</si>
  <si>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</si>
  <si>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</si>
  <si>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</si>
  <si>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</si>
  <si>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</si>
  <si>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</si>
  <si>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</si>
  <si>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</si>
  <si>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</si>
  <si>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</si>
  <si>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</si>
  <si>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</si>
  <si>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</si>
  <si>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</si>
  <si>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</si>
  <si>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</si>
  <si>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</si>
  <si>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</si>
  <si>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</si>
  <si>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</si>
  <si>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</si>
  <si>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</si>
  <si>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</si>
  <si>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</si>
  <si>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</si>
  <si>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</si>
  <si>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</si>
  <si>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</si>
  <si>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</si>
  <si>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</si>
  <si>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</si>
  <si>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</si>
  <si>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</si>
  <si>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</si>
  <si>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</si>
  <si>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</si>
  <si>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</si>
  <si>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</si>
  <si>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</si>
  <si>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</si>
  <si>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</si>
  <si>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</si>
  <si>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</si>
  <si>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</si>
  <si>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</si>
  <si>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</si>
  <si>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</si>
  <si>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</si>
  <si>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</si>
  <si>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</si>
  <si>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</si>
  <si>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</si>
  <si>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</si>
  <si>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</si>
  <si>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</si>
  <si>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</si>
  <si>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</si>
  <si>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</si>
  <si>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</si>
  <si>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</si>
  <si>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</si>
  <si>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</si>
  <si>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</si>
  <si>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</si>
  <si>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</si>
  <si>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</si>
  <si>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</si>
  <si>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</si>
  <si>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</si>
  <si>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</si>
  <si>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</si>
  <si>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</si>
  <si>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</si>
  <si>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</si>
  <si>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</si>
  <si>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</si>
  <si>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</si>
  <si>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</si>
  <si>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</si>
  <si>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</si>
  <si>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</si>
  <si>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</si>
  <si>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</si>
  <si>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</si>
  <si>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</si>
  <si>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</si>
  <si>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</si>
  <si>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</si>
  <si>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</si>
  <si>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</si>
  <si>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</si>
  <si>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</si>
  <si>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</si>
  <si>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</si>
  <si>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</si>
  <si>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</si>
  <si>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</si>
  <si>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</si>
  <si>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</si>
  <si>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</si>
  <si>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</si>
  <si>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</si>
  <si>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</si>
  <si>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</si>
  <si>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</si>
  <si>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</si>
  <si>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</si>
  <si>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</si>
  <si>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</si>
  <si>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</si>
  <si>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</si>
  <si>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</si>
  <si>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</si>
  <si>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</si>
  <si>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</si>
  <si>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</si>
  <si>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</si>
  <si>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</si>
  <si>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</si>
  <si>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</si>
  <si>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</si>
  <si>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</si>
  <si>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</si>
  <si>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</si>
  <si>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</si>
  <si>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</si>
  <si>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</si>
  <si>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</si>
  <si>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</si>
  <si>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</si>
  <si>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</si>
  <si>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</si>
  <si>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</si>
  <si>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</si>
  <si>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</si>
  <si>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</si>
  <si>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</si>
  <si>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</si>
  <si>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</si>
  <si>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</si>
  <si>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</si>
  <si>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</si>
  <si>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</si>
  <si>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</si>
  <si>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</si>
  <si>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</si>
  <si>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</si>
  <si>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</si>
  <si>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</si>
  <si>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</si>
  <si>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</si>
  <si>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</si>
  <si>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</si>
  <si>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</si>
  <si>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</si>
  <si>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</si>
  <si>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</si>
  <si>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</si>
  <si>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</si>
  <si>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</si>
  <si>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</si>
  <si>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</si>
  <si>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</si>
  <si>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</si>
  <si>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</si>
  <si>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</si>
  <si>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</si>
  <si>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</si>
  <si>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</si>
  <si>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</si>
  <si>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</si>
  <si>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</si>
  <si>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</si>
  <si>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</si>
  <si>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</si>
  <si>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</si>
  <si>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</si>
  <si>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</si>
  <si>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</si>
  <si>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</si>
  <si>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</si>
  <si>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</si>
  <si>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</si>
  <si>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</si>
  <si>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</si>
  <si>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</si>
  <si>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</si>
  <si>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</si>
  <si>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</si>
  <si>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</si>
  <si>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</si>
  <si>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</si>
  <si>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</si>
  <si>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</si>
  <si>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</si>
  <si>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</si>
  <si>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</si>
  <si>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</si>
  <si>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</si>
  <si>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</si>
  <si>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</si>
  <si>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</si>
  <si>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</si>
  <si>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</si>
  <si>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</si>
  <si>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</si>
  <si>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</si>
  <si>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</si>
  <si>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</si>
  <si>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</si>
  <si>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</si>
  <si>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</si>
  <si>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</si>
  <si>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</si>
  <si>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</si>
  <si>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</si>
  <si>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</si>
  <si>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</si>
  <si>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</si>
  <si>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</si>
  <si>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</si>
  <si>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</si>
  <si>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</si>
  <si>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</si>
  <si>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</si>
  <si>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</si>
  <si>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</si>
  <si>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</si>
  <si>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</si>
  <si>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</si>
  <si>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</si>
  <si>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</si>
  <si>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</si>
  <si>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</si>
  <si>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</si>
  <si>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</si>
  <si>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</si>
  <si>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</si>
  <si>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</si>
  <si>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</si>
  <si>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</si>
  <si>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</si>
  <si>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</si>
  <si>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</si>
  <si>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</si>
  <si>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</si>
  <si>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</si>
  <si>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</si>
  <si>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</si>
  <si>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</si>
  <si>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</si>
  <si>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</si>
  <si>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</si>
  <si>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</si>
  <si>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</si>
  <si>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</si>
  <si>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</si>
  <si>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</si>
  <si>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</si>
  <si>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</si>
  <si>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</si>
  <si>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</si>
  <si>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</si>
  <si>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</si>
  <si>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</si>
  <si>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</si>
  <si>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</si>
  <si>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</si>
  <si>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</si>
  <si>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</si>
  <si>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</si>
  <si>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</si>
  <si>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</si>
  <si>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</si>
  <si>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</si>
  <si>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</si>
  <si>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</si>
  <si>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</si>
  <si>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</si>
  <si>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</si>
  <si>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</si>
  <si>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</si>
  <si>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</si>
  <si>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</si>
  <si>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</si>
  <si>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</si>
  <si>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</si>
  <si>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</si>
  <si>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</si>
  <si>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</si>
  <si>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</si>
  <si>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</si>
  <si>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</si>
  <si>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</si>
  <si>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</si>
  <si>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</si>
  <si>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</si>
  <si>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</si>
  <si>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</si>
  <si>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</si>
  <si>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</si>
  <si>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</si>
  <si>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</si>
  <si>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</si>
  <si>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</si>
  <si>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</si>
  <si>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</si>
  <si>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</si>
  <si>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</si>
  <si>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</si>
  <si>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</si>
  <si>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</si>
  <si>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</si>
  <si>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</si>
  <si>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</si>
  <si>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</si>
  <si>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</si>
  <si>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</si>
  <si>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</si>
  <si>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</si>
  <si>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</si>
  <si>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</si>
  <si>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</si>
  <si>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</si>
  <si>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</si>
  <si>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</si>
  <si>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</si>
  <si>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</si>
  <si>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</si>
  <si>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</si>
  <si>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</si>
  <si>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</si>
  <si>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</si>
  <si>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</si>
  <si>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</si>
  <si>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</si>
  <si>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</si>
  <si>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</si>
  <si>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</si>
  <si>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</si>
  <si>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</si>
  <si>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</si>
  <si>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</si>
  <si>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</si>
  <si>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</si>
  <si>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</si>
  <si>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</si>
  <si>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</si>
  <si>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</si>
  <si>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</si>
  <si>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</si>
  <si>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</si>
  <si>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</si>
  <si>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</si>
  <si>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</si>
  <si>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</si>
  <si>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</si>
  <si>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</si>
  <si>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</si>
  <si>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</si>
  <si>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</si>
  <si>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</si>
  <si>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</si>
  <si>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</si>
  <si>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</si>
  <si>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</si>
  <si>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</si>
  <si>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</si>
  <si>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</si>
  <si>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</si>
  <si>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</si>
  <si>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</si>
  <si>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</si>
  <si>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</si>
  <si>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</si>
  <si>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</si>
  <si>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</si>
  <si>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</si>
  <si>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</si>
  <si>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</si>
  <si>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</si>
  <si>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</si>
  <si>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</si>
  <si>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</si>
  <si>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</si>
  <si>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</si>
  <si>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</si>
  <si>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</si>
  <si>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</si>
  <si>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</si>
  <si>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</si>
  <si>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</si>
  <si>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</si>
  <si>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</si>
  <si>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</si>
  <si>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</si>
  <si>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</si>
  <si>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</si>
  <si>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</si>
  <si>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</si>
  <si>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</si>
  <si>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</si>
  <si>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</si>
  <si>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</si>
  <si>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</si>
  <si>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</si>
  <si>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</si>
  <si>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</si>
  <si>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</si>
  <si>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</si>
  <si>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</si>
  <si>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</si>
  <si>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</si>
  <si>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</si>
  <si>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</si>
  <si>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</si>
  <si>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</si>
  <si>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</si>
  <si>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</si>
  <si>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</si>
  <si>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</si>
  <si>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</si>
  <si>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</si>
  <si>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</si>
  <si>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</si>
  <si>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</si>
  <si>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</si>
  <si>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</si>
  <si>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</si>
  <si>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</si>
  <si>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</si>
  <si>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</si>
  <si>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</si>
  <si>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</si>
  <si>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</si>
  <si>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</si>
  <si>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</si>
  <si>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</si>
  <si>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</si>
  <si>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</si>
  <si>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</si>
  <si>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</si>
  <si>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</si>
  <si>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</si>
  <si>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</si>
  <si>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</si>
  <si>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</si>
  <si>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</si>
  <si>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</si>
  <si>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</si>
  <si>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</si>
  <si>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</si>
  <si>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</si>
  <si>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</si>
  <si>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</si>
  <si>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</si>
  <si>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</si>
  <si>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</si>
  <si>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</si>
  <si>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</si>
  <si>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</si>
  <si>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</si>
  <si>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</si>
  <si>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</si>
  <si>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</si>
  <si>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</si>
  <si>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</si>
  <si>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</si>
  <si>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</si>
  <si>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</si>
  <si>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</si>
  <si>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</si>
  <si>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</si>
  <si>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</si>
  <si>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</si>
  <si>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</si>
  <si>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</si>
  <si>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</si>
  <si>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</si>
  <si>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</si>
  <si>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</si>
  <si>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</si>
  <si>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</si>
  <si>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</si>
  <si>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</si>
  <si>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</si>
  <si>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</si>
  <si>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</si>
  <si>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</si>
  <si>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</si>
  <si>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</si>
  <si>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</si>
  <si>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</si>
  <si>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</si>
  <si>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</si>
  <si>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</si>
  <si>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</si>
  <si>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</si>
  <si>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</si>
  <si>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</si>
  <si>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</si>
  <si>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</si>
  <si>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</si>
  <si>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</si>
  <si>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</si>
  <si>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</si>
  <si>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</si>
  <si>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</si>
  <si>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</si>
  <si>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</si>
  <si>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</si>
  <si>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</si>
  <si>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</si>
  <si>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</si>
  <si>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</si>
  <si>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</si>
  <si>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</si>
  <si>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</si>
  <si>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</si>
  <si>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</si>
  <si>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</si>
  <si>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</si>
  <si>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</si>
  <si>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</si>
  <si>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</si>
  <si>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</si>
  <si>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</si>
  <si>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</si>
  <si>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</si>
  <si>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</si>
  <si>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</si>
  <si>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</si>
  <si>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</si>
  <si>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</si>
  <si>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</si>
  <si>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</si>
  <si>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</si>
  <si>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</si>
  <si>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</si>
  <si>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</si>
  <si>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</si>
  <si>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</si>
  <si>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</si>
  <si>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</si>
  <si>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</si>
  <si>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</si>
  <si>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</si>
  <si>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</si>
  <si>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</si>
  <si>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</si>
  <si>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</si>
  <si>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</si>
  <si>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</si>
  <si>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</si>
  <si>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</si>
  <si>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</si>
  <si>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</si>
  <si>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</si>
  <si>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</si>
  <si>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</si>
  <si>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</si>
  <si>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</si>
  <si>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</si>
  <si>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</si>
  <si>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</si>
  <si>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</si>
  <si>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</si>
  <si>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</si>
  <si>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</si>
  <si>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</si>
  <si>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</si>
  <si>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</si>
  <si>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</si>
  <si>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</si>
  <si>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</si>
  <si>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</si>
  <si>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</si>
  <si>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</si>
  <si>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</si>
  <si>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</si>
  <si>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</si>
  <si>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</si>
  <si>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</si>
  <si>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</si>
  <si>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</si>
  <si>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</si>
  <si>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</si>
  <si>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</si>
  <si>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</si>
  <si>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</si>
  <si>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</si>
  <si>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</si>
  <si>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</si>
  <si>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</si>
  <si>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</si>
  <si>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</si>
  <si>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</si>
  <si>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</si>
  <si>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</si>
  <si>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</si>
  <si>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</si>
  <si>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</si>
  <si>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</si>
  <si>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</si>
  <si>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</si>
  <si>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</si>
  <si>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</si>
  <si>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</si>
  <si>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</si>
  <si>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</si>
  <si>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</si>
  <si>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</si>
  <si>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</si>
  <si>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</si>
  <si>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</si>
  <si>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</si>
  <si>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</si>
  <si>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</si>
  <si>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</si>
  <si>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</si>
  <si>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</si>
  <si>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</si>
  <si>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</si>
  <si>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</si>
  <si>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</si>
  <si>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</si>
  <si>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</si>
  <si>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</si>
  <si>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</si>
  <si>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</si>
  <si>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</si>
  <si>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</si>
  <si>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</si>
  <si>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</si>
  <si>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</si>
  <si>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</si>
  <si>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</si>
  <si>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</si>
  <si>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</si>
  <si>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</si>
  <si>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</si>
  <si>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</si>
  <si>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</si>
  <si>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</si>
  <si>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</si>
  <si>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</si>
  <si>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</si>
  <si>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</si>
  <si>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</si>
  <si>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</si>
  <si>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</si>
  <si>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</si>
  <si>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</si>
  <si>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</si>
  <si>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</si>
  <si>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</si>
  <si>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</si>
  <si>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</si>
  <si>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</si>
  <si>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</si>
  <si>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</si>
  <si>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</si>
  <si>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</si>
  <si>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</si>
  <si>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</si>
  <si>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</si>
  <si>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</si>
  <si>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</si>
  <si>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</si>
  <si>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</si>
  <si>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</si>
  <si>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</si>
  <si>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</si>
  <si>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</si>
  <si>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</si>
  <si>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</si>
  <si>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</si>
  <si>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</si>
  <si>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</si>
  <si>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</si>
  <si>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</si>
  <si>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</si>
  <si>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</si>
  <si>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</si>
  <si>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</si>
  <si>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</si>
  <si>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</si>
  <si>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</si>
  <si>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</si>
  <si>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</si>
  <si>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</si>
  <si>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</si>
  <si>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</si>
  <si>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</si>
  <si>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</si>
  <si>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</si>
  <si>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</si>
  <si>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</si>
  <si>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</si>
  <si>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</si>
  <si>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</si>
  <si>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</si>
  <si>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</si>
  <si>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</si>
  <si>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</si>
  <si>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</si>
  <si>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</si>
  <si>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</si>
  <si>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</si>
  <si>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</si>
  <si>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</si>
  <si>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</si>
  <si>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</si>
  <si>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</si>
  <si>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</si>
  <si>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</si>
  <si>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</si>
  <si>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</si>
  <si>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</si>
  <si>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</si>
  <si>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</si>
  <si>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</si>
  <si>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</si>
  <si>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</si>
  <si>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</si>
  <si>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</si>
  <si>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</si>
  <si>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</si>
  <si>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</si>
  <si>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</si>
  <si>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</si>
  <si>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</si>
  <si>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</si>
  <si>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</si>
  <si>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</si>
  <si>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</si>
  <si>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</si>
  <si>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</si>
  <si>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</si>
  <si>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</si>
  <si>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</si>
  <si>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</si>
  <si>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</si>
  <si>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</si>
  <si>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</si>
  <si>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</si>
  <si>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</si>
  <si>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</si>
  <si>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</si>
  <si>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</si>
  <si>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</si>
  <si>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</si>
  <si>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</si>
  <si>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</si>
  <si>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</si>
  <si>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</si>
  <si>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</si>
  <si>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</si>
  <si>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</si>
  <si>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</si>
  <si>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</si>
  <si>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</si>
  <si>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</si>
  <si>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</si>
  <si>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</si>
  <si>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</si>
  <si>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</si>
  <si>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</si>
  <si>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</si>
  <si>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</si>
  <si>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</si>
  <si>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</si>
  <si>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</si>
  <si>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</si>
  <si>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</si>
  <si>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</si>
  <si>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</si>
  <si>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</si>
  <si>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</si>
  <si>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</si>
  <si>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</si>
  <si>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</si>
  <si>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</si>
  <si>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</si>
  <si>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</si>
  <si>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</si>
  <si>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</si>
  <si>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</si>
  <si>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</si>
  <si>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</si>
  <si>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</si>
  <si>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</si>
  <si>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</si>
  <si>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</si>
  <si>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</si>
  <si>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</si>
  <si>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</si>
  <si>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</si>
  <si>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</si>
  <si>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</si>
  <si>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</si>
  <si>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</si>
  <si>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</si>
  <si>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</si>
  <si>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</si>
  <si>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</si>
  <si>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</si>
  <si>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</si>
  <si>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</si>
  <si>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</si>
  <si>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</si>
  <si>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</si>
  <si>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</si>
  <si>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</si>
  <si>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</si>
  <si>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</si>
  <si>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</si>
  <si>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</si>
  <si>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</si>
  <si>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</si>
  <si>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</si>
  <si>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</si>
  <si>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</si>
  <si>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</si>
  <si>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</si>
  <si>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</si>
  <si>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</si>
  <si>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</si>
  <si>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</si>
  <si>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</si>
  <si>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</si>
  <si>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</si>
  <si>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</si>
  <si>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</si>
  <si>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</si>
  <si>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</si>
  <si>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</si>
  <si>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</si>
  <si>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</si>
  <si>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</si>
  <si>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</si>
  <si>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</si>
  <si>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</si>
  <si>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</si>
  <si>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</si>
  <si>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</si>
  <si>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</si>
  <si>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</si>
  <si>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</si>
  <si>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</si>
  <si>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</si>
  <si>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</si>
  <si>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</si>
  <si>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</si>
  <si>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</si>
  <si>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</si>
  <si>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</si>
  <si>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</si>
  <si>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</si>
  <si>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</si>
  <si>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</si>
  <si>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</si>
  <si>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</si>
  <si>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</si>
  <si>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</si>
  <si>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</si>
  <si>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</si>
  <si>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</si>
  <si>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</si>
  <si>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</si>
  <si>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</si>
  <si>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</si>
  <si>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</si>
  <si>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</si>
  <si>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</si>
  <si>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</si>
  <si>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</si>
  <si>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</si>
  <si>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</si>
  <si>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</si>
  <si>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</si>
  <si>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</si>
  <si>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</si>
  <si>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</si>
  <si>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</si>
  <si>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</si>
  <si>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</si>
  <si>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</si>
  <si>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</si>
  <si>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</si>
  <si>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</si>
  <si>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</si>
  <si>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</si>
  <si>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</si>
  <si>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</si>
  <si>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</si>
  <si>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</si>
  <si>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</si>
  <si>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</si>
  <si>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</si>
  <si>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</si>
  <si>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</si>
  <si>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</si>
  <si>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</si>
  <si>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</si>
  <si>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</si>
  <si>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</si>
  <si>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</si>
  <si>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</si>
  <si>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</si>
  <si>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</si>
  <si>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</si>
  <si>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</si>
  <si>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</si>
  <si>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</si>
  <si>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</si>
  <si>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</si>
  <si>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</si>
  <si>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</si>
  <si>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</si>
  <si>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</si>
  <si>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</si>
  <si>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</si>
  <si>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</si>
  <si>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</si>
  <si>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</si>
  <si>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</si>
  <si>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</si>
  <si>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</si>
  <si>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</si>
  <si>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</si>
  <si>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</si>
  <si>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</si>
  <si>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</si>
  <si>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</si>
  <si>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</si>
  <si>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</si>
  <si>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</si>
  <si>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</si>
  <si>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</si>
  <si>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</si>
  <si>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</si>
  <si>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</si>
  <si>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</si>
  <si>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</si>
  <si>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</si>
  <si>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</si>
  <si>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</si>
  <si>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</si>
  <si>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</si>
  <si>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</si>
  <si>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</si>
  <si>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</si>
  <si>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</si>
  <si>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</si>
  <si>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</si>
  <si>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</si>
  <si>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</si>
  <si>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</si>
  <si>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</si>
  <si>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</si>
  <si>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</si>
  <si>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</si>
  <si>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</si>
  <si>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</si>
  <si>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</si>
  <si>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</si>
  <si>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</si>
  <si>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</si>
  <si>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</si>
  <si>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</si>
  <si>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</si>
  <si>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</si>
  <si>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</si>
  <si>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</si>
  <si>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</si>
  <si>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</si>
  <si>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</si>
  <si>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</si>
  <si>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</si>
  <si>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</si>
  <si>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</si>
  <si>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</si>
  <si>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</si>
  <si>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</si>
  <si>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</si>
  <si>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</si>
  <si>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</si>
  <si>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</si>
  <si>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</si>
  <si>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</si>
  <si>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</si>
  <si>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</si>
  <si>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</si>
  <si>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</si>
  <si>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</si>
  <si>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</si>
  <si>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</si>
  <si>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</si>
  <si>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</si>
  <si>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</si>
  <si>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</si>
  <si>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</si>
  <si>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</si>
  <si>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</si>
  <si>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</si>
  <si>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</si>
  <si>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</si>
  <si>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</si>
  <si>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</si>
  <si>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</si>
  <si>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</si>
  <si>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</si>
  <si>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</si>
  <si>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</si>
  <si>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</si>
  <si>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</si>
  <si>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</si>
  <si>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</si>
  <si>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</si>
  <si>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</si>
  <si>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</si>
  <si>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</si>
  <si>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</si>
  <si>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</si>
  <si>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</si>
  <si>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</si>
  <si>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</si>
  <si>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</si>
  <si>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</si>
  <si>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</si>
  <si>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</si>
  <si>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</si>
  <si>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</si>
  <si>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</si>
  <si>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</si>
  <si>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</si>
  <si>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</si>
  <si>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</si>
  <si>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</si>
  <si>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</si>
  <si>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</si>
  <si>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</si>
  <si>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</si>
  <si>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</si>
  <si>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</si>
  <si>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</si>
  <si>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</si>
  <si>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</si>
  <si>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</si>
  <si>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</si>
  <si>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</si>
  <si>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</si>
  <si>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</si>
  <si>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</si>
  <si>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</si>
  <si>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</si>
  <si>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</si>
  <si>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</si>
  <si>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</si>
  <si>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</si>
  <si>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</si>
  <si>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</si>
  <si>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</si>
  <si>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</si>
  <si>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</si>
  <si>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</si>
  <si>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</si>
  <si>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</si>
  <si>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</si>
  <si>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</si>
  <si>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</si>
  <si>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</si>
  <si>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</si>
  <si>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</si>
  <si>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</si>
  <si>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</si>
  <si>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</si>
  <si>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</si>
  <si>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</si>
  <si>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</si>
  <si>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</si>
  <si>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</si>
  <si>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</si>
  <si>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</si>
  <si>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</si>
  <si>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</si>
  <si>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</si>
  <si>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</si>
  <si>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</si>
  <si>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</si>
  <si>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</si>
  <si>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</si>
  <si>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</si>
  <si>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</si>
  <si>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</si>
  <si>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</si>
  <si>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</si>
  <si>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</si>
  <si>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</si>
  <si>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</si>
  <si>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</si>
  <si>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</si>
  <si>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</si>
  <si>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</si>
  <si>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</si>
  <si>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</si>
  <si>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</si>
  <si>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</si>
  <si>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</si>
  <si>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</si>
  <si>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</si>
  <si>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</si>
  <si>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</si>
  <si>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</si>
  <si>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</si>
  <si>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</si>
  <si>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</si>
  <si>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</si>
  <si>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</si>
  <si>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</si>
  <si>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</si>
  <si>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</si>
  <si>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</si>
  <si>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</si>
  <si>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</si>
  <si>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</si>
  <si>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</si>
  <si>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</si>
  <si>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</si>
  <si>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</si>
  <si>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</si>
  <si>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</si>
  <si>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</si>
  <si>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</si>
  <si>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</si>
  <si>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</si>
  <si>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</si>
  <si>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</si>
  <si>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</si>
  <si>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</si>
  <si>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</si>
  <si>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</si>
  <si>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</si>
  <si>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</si>
  <si>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</si>
  <si>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</si>
  <si>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</si>
  <si>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</si>
  <si>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</si>
  <si>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</si>
  <si>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</si>
  <si>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</si>
  <si>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</si>
  <si>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</si>
  <si>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</si>
  <si>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</si>
  <si>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</si>
  <si>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</si>
  <si>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</si>
  <si>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</si>
  <si>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</si>
  <si>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</si>
  <si>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</si>
  <si>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</si>
  <si>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</si>
  <si>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</si>
  <si>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</si>
  <si>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</si>
  <si>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</si>
  <si>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</si>
  <si>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</si>
  <si>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</si>
  <si>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</si>
  <si>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</si>
  <si>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</si>
  <si>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</si>
  <si>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</si>
  <si>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</si>
  <si>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</si>
  <si>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</si>
  <si>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</si>
  <si>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</si>
  <si>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</si>
  <si>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</si>
  <si>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</si>
  <si>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</si>
  <si>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</si>
  <si>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</si>
  <si>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</si>
  <si>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</si>
  <si>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</si>
  <si>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</si>
  <si>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</si>
  <si>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</si>
  <si>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</si>
  <si>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</si>
  <si>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</si>
  <si>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</si>
  <si>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</si>
  <si>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</si>
  <si>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</si>
  <si>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</si>
  <si>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</si>
  <si>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</si>
  <si>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</si>
  <si>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</si>
  <si>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</si>
  <si>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</si>
  <si>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</si>
  <si>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</si>
  <si>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</si>
  <si>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</si>
  <si>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</si>
  <si>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</si>
  <si>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</si>
  <si>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</si>
  <si>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</si>
  <si>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</si>
  <si>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</si>
  <si>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</si>
  <si>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</si>
  <si>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</si>
  <si>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</si>
  <si>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</si>
  <si>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</si>
  <si>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</si>
  <si>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</si>
  <si>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</si>
  <si>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</si>
  <si>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</si>
  <si>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</si>
  <si>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</si>
  <si>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</si>
  <si>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</si>
  <si>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</si>
  <si>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</si>
  <si>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</si>
  <si>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</si>
  <si>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</si>
  <si>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</si>
  <si>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</si>
  <si>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</si>
  <si>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</si>
  <si>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</si>
  <si>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</si>
  <si>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</si>
  <si>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</si>
  <si>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</si>
  <si>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</si>
  <si>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</si>
  <si>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</si>
  <si>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</si>
  <si>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</si>
  <si>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</si>
  <si>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</si>
  <si>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</si>
  <si>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</si>
  <si>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</si>
  <si>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</si>
  <si>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</si>
  <si>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</si>
  <si>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</si>
  <si>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</si>
  <si>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</si>
  <si>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</si>
  <si>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</si>
  <si>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</si>
  <si>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</si>
  <si>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</si>
  <si>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</si>
  <si>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</si>
  <si>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</si>
  <si>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</si>
  <si>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</si>
  <si>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</si>
  <si>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</si>
  <si>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</si>
  <si>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</si>
  <si>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</si>
  <si>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</si>
  <si>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</si>
  <si>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</si>
  <si>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</si>
  <si>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</si>
  <si>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</si>
  <si>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</si>
  <si>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</si>
  <si>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</si>
  <si>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</si>
  <si>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</si>
  <si>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</si>
  <si>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</si>
  <si>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</si>
  <si>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</si>
  <si>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</si>
  <si>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</si>
  <si>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</si>
  <si>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</si>
  <si>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</si>
  <si>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</si>
  <si>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</si>
  <si>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</si>
  <si>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</si>
  <si>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</si>
  <si>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</si>
  <si>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</si>
  <si>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</si>
  <si>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</si>
  <si>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</si>
  <si>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</si>
  <si>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</si>
  <si>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</si>
  <si>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</si>
  <si>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</si>
  <si>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</si>
  <si>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</si>
  <si>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</si>
  <si>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</si>
  <si>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</si>
  <si>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</si>
  <si>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</si>
  <si>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</si>
  <si>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</si>
  <si>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</si>
  <si>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</si>
  <si>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</si>
  <si>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</si>
  <si>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</si>
  <si>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</si>
  <si>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</si>
  <si>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</si>
  <si>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</si>
  <si>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</si>
  <si>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</si>
  <si>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</si>
  <si>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</si>
  <si>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</si>
  <si>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</si>
  <si>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</si>
  <si>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</si>
  <si>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</si>
  <si>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</si>
  <si>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</si>
  <si>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</si>
  <si>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</si>
  <si>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</si>
  <si>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</si>
  <si>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</si>
  <si>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</si>
  <si>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</si>
  <si>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</si>
  <si>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</si>
  <si>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</si>
  <si>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</si>
  <si>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</si>
  <si>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</si>
  <si>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</si>
  <si>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</si>
  <si>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</si>
  <si>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</si>
  <si>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</si>
  <si>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</si>
  <si>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</si>
  <si>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</si>
  <si>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</si>
  <si>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</si>
  <si>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</si>
  <si>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</si>
  <si>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</si>
  <si>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</si>
  <si>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</si>
  <si>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</si>
  <si>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</si>
  <si>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</si>
  <si>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</si>
  <si>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</si>
  <si>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</si>
  <si>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</si>
  <si>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</si>
  <si>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</si>
  <si>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</si>
  <si>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</si>
  <si>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</si>
  <si>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</si>
  <si>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</si>
  <si>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</si>
  <si>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</si>
  <si>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</si>
  <si>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</si>
  <si>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</si>
  <si>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</si>
  <si>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</si>
  <si>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</si>
  <si>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</si>
  <si>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</si>
  <si>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</si>
  <si>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</si>
  <si>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</si>
  <si>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</si>
  <si>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</si>
  <si>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</si>
  <si>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</si>
  <si>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</si>
  <si>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</si>
  <si>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</si>
  <si>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</si>
  <si>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</si>
  <si>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</si>
  <si>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</si>
  <si>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</si>
  <si>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</si>
  <si>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</si>
  <si>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</si>
  <si>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</si>
  <si>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</si>
  <si>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</si>
  <si>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</si>
  <si>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</si>
  <si>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</si>
  <si>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</si>
  <si>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</si>
  <si>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</si>
  <si>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</si>
  <si>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</si>
  <si>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</si>
  <si>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</si>
  <si>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</si>
  <si>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</si>
  <si>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</si>
  <si>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</si>
  <si>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</si>
  <si>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</si>
  <si>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</si>
  <si>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</si>
  <si>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</si>
  <si>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</si>
  <si>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</si>
  <si>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</si>
  <si>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</si>
  <si>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</si>
  <si>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</si>
  <si>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</si>
  <si>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</si>
  <si>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</si>
  <si>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</si>
  <si>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</si>
  <si>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</si>
  <si>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</si>
  <si>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</si>
  <si>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</si>
  <si>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</si>
  <si>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</si>
  <si>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</si>
  <si>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</si>
  <si>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</si>
  <si>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</si>
  <si>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</si>
  <si>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</si>
  <si>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</si>
  <si>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</si>
  <si>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</si>
  <si>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</si>
  <si>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</si>
  <si>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</si>
  <si>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</si>
  <si>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</si>
  <si>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</si>
  <si>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</si>
  <si>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</si>
  <si>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</si>
  <si>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</si>
  <si>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</si>
  <si>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</si>
  <si>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</si>
  <si>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</si>
  <si>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</si>
  <si>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</si>
  <si>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</si>
  <si>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</si>
  <si>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</si>
  <si>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</si>
  <si>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</si>
  <si>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</si>
  <si>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</si>
  <si>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</si>
  <si>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</si>
  <si>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</si>
  <si>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</si>
  <si>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</si>
  <si>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</si>
  <si>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</si>
  <si>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</si>
  <si>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</si>
  <si>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</si>
  <si>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</si>
  <si>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</si>
  <si>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</si>
  <si>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</si>
  <si>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</si>
  <si>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</si>
  <si>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</si>
  <si>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</si>
  <si>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</si>
  <si>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</si>
  <si>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</si>
  <si>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</si>
  <si>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</si>
  <si>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</si>
  <si>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</si>
  <si>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</si>
  <si>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</si>
  <si>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</si>
  <si>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</si>
  <si>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</si>
  <si>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</si>
  <si>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</si>
  <si>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</si>
  <si>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</si>
  <si>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</si>
  <si>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</si>
  <si>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</si>
  <si>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</si>
  <si>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</si>
  <si>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</si>
  <si>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</si>
  <si>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</si>
  <si>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</si>
  <si>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</si>
  <si>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</si>
  <si>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</si>
  <si>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</si>
  <si>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</si>
  <si>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</si>
  <si>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</si>
  <si>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</si>
  <si>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</si>
  <si>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</si>
  <si>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</si>
  <si>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</si>
  <si>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</si>
  <si>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</si>
  <si>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</si>
  <si>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</si>
  <si>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</si>
  <si>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</si>
  <si>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</si>
  <si>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</si>
  <si>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</si>
  <si>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</si>
  <si>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</si>
  <si>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</si>
  <si>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</si>
  <si>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</si>
  <si>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</si>
  <si>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</si>
  <si>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</si>
  <si>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</si>
  <si>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</si>
  <si>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</si>
  <si>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</si>
  <si>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</si>
  <si>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</si>
  <si>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</si>
  <si>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</si>
  <si>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</si>
  <si>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</si>
  <si>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</si>
  <si>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</si>
  <si>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</si>
  <si>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</si>
  <si>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</si>
  <si>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</si>
  <si>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</si>
  <si>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</si>
  <si>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</si>
  <si>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</si>
  <si>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</si>
  <si>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</si>
  <si>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</si>
  <si>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</si>
  <si>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</si>
  <si>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</si>
  <si>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</si>
  <si>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</si>
  <si>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</si>
  <si>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</si>
  <si>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</si>
  <si>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</si>
  <si>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</si>
  <si>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</si>
  <si>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</si>
  <si>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</si>
  <si>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</si>
  <si>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</si>
  <si>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</si>
  <si>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</si>
  <si>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</si>
  <si>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</si>
  <si>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</si>
  <si>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</si>
  <si>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</si>
  <si>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</si>
  <si>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</si>
  <si>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</si>
  <si>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</si>
  <si>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</si>
  <si>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</si>
  <si>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</si>
  <si>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</si>
  <si>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</si>
  <si>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</si>
  <si>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</si>
  <si>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</si>
  <si>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</si>
  <si>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</si>
  <si>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</si>
  <si>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</si>
  <si>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</si>
  <si>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</si>
  <si>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</si>
  <si>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</si>
  <si>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</si>
  <si>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</si>
  <si>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</si>
  <si>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</si>
  <si>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</si>
  <si>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</si>
  <si>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</si>
  <si>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</si>
  <si>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</si>
  <si>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</si>
  <si>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</si>
  <si>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</si>
  <si>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</si>
  <si>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</si>
  <si>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</si>
  <si>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</si>
  <si>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</si>
  <si>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</si>
  <si>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</si>
  <si>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</si>
  <si>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</si>
  <si>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</si>
  <si>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</si>
  <si>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</si>
  <si>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</si>
  <si>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</si>
  <si>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</si>
  <si>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</si>
  <si>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</si>
  <si>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</si>
  <si>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</si>
  <si>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</si>
  <si>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</si>
  <si>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</si>
  <si>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</si>
  <si>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</si>
  <si>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</si>
  <si>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</si>
  <si>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</si>
  <si>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</si>
  <si>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</si>
  <si>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</si>
  <si>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</si>
  <si>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</si>
  <si>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</si>
  <si>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</si>
  <si>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</si>
  <si>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</si>
  <si>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</si>
  <si>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</si>
  <si>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</si>
  <si>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</si>
  <si>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</si>
  <si>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</si>
  <si>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</si>
  <si>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</si>
  <si>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</si>
  <si>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</si>
  <si>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</si>
  <si>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</si>
  <si>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</si>
  <si>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</si>
  <si>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</si>
  <si>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</si>
  <si>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</si>
  <si>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</si>
  <si>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</si>
  <si>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</si>
  <si>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</si>
  <si>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</si>
  <si>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</si>
  <si>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</si>
  <si>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</si>
  <si>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</si>
  <si>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</si>
  <si>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</si>
  <si>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</si>
  <si>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</si>
  <si>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</si>
  <si>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</si>
  <si>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</si>
  <si>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</si>
  <si>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</si>
  <si>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</si>
  <si>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</si>
  <si>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</si>
  <si>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</si>
  <si>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</si>
  <si>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</si>
  <si>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</si>
  <si>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</si>
  <si>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</si>
  <si>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</si>
  <si>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</si>
  <si>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</si>
  <si>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</si>
  <si>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</si>
  <si>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</si>
  <si>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</si>
  <si>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</si>
  <si>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</si>
  <si>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</si>
  <si>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</si>
  <si>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</si>
  <si>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</si>
  <si>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</si>
  <si>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</si>
  <si>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</si>
  <si>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</si>
  <si>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</si>
  <si>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</si>
  <si>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</si>
  <si>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</si>
  <si>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</si>
  <si>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</si>
  <si>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</si>
  <si>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</si>
  <si>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</si>
  <si>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</si>
  <si>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</si>
  <si>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</si>
  <si>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</si>
  <si>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</si>
  <si>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</si>
  <si>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</si>
  <si>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</si>
  <si>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</si>
  <si>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</si>
  <si>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</si>
  <si>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</si>
  <si>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</si>
  <si>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</si>
  <si>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</si>
  <si>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</si>
  <si>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</si>
  <si>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</si>
  <si>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</si>
  <si>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</si>
  <si>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</si>
  <si>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</si>
  <si>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</si>
  <si>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</si>
  <si>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</si>
  <si>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</si>
  <si>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</si>
  <si>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</si>
  <si>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</si>
  <si>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</si>
  <si>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</si>
  <si>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</si>
  <si>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</si>
  <si>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</si>
  <si>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</si>
  <si>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</si>
  <si>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</si>
  <si>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</si>
  <si>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</si>
  <si>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</si>
  <si>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</si>
  <si>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</si>
  <si>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</si>
  <si>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</si>
  <si>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</si>
  <si>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</si>
  <si>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</si>
  <si>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</si>
  <si>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</si>
  <si>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</si>
  <si>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</si>
  <si>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</si>
  <si>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</si>
  <si>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</si>
  <si>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</si>
  <si>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</si>
  <si>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</si>
  <si>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</si>
  <si>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</si>
  <si>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</si>
  <si>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</si>
  <si>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</si>
  <si>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</si>
  <si>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</si>
  <si>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</si>
  <si>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</si>
  <si>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</si>
  <si>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</si>
  <si>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</si>
  <si>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</si>
  <si>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</si>
  <si>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</si>
  <si>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</si>
  <si>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</si>
  <si>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</si>
  <si>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</si>
  <si>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</si>
  <si>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</si>
  <si>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</si>
  <si>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</si>
  <si>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</si>
  <si>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</si>
  <si>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</si>
  <si>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</si>
  <si>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</si>
  <si>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</si>
  <si>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</si>
  <si>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</si>
  <si>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</si>
  <si>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</si>
  <si>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</si>
  <si>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</si>
  <si>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</si>
  <si>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</si>
  <si>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</si>
  <si>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</si>
  <si>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</si>
  <si>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</si>
  <si>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</si>
  <si>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</si>
  <si>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</si>
  <si>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</si>
  <si>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</si>
  <si>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</si>
  <si>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</si>
  <si>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</si>
  <si>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</si>
  <si>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</si>
  <si>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</si>
  <si>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</si>
  <si>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</si>
  <si>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</si>
  <si>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</si>
  <si>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</si>
  <si>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</si>
  <si>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</si>
  <si>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</si>
  <si>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</si>
  <si>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</si>
  <si>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</si>
  <si>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</si>
  <si>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</si>
  <si>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</si>
  <si>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</si>
  <si>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</si>
  <si>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</si>
  <si>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</si>
  <si>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</si>
  <si>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</si>
  <si>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</si>
  <si>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</si>
  <si>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</si>
  <si>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</si>
  <si>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</si>
  <si>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</si>
  <si>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</si>
  <si>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</si>
  <si>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</si>
  <si>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</si>
  <si>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</si>
  <si>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</si>
  <si>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</si>
  <si>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</si>
  <si>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</si>
  <si>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</si>
  <si>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</si>
  <si>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</si>
  <si>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</si>
  <si>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</si>
  <si>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</si>
  <si>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</si>
  <si>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</si>
  <si>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</si>
  <si>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</si>
  <si>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</si>
  <si>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</si>
  <si>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</si>
  <si>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</si>
  <si>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</si>
  <si>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</si>
  <si>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</si>
  <si>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</si>
  <si>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</si>
  <si>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</si>
  <si>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</si>
  <si>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</si>
  <si>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</si>
  <si>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</si>
  <si>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</si>
  <si>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</si>
  <si>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</si>
  <si>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</si>
  <si>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</si>
  <si>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</si>
  <si>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</si>
  <si>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</si>
  <si>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</si>
  <si>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</si>
  <si>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</si>
  <si>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</si>
  <si>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</si>
  <si>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</si>
  <si>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</si>
  <si>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</si>
  <si>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</si>
  <si>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</si>
  <si>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</si>
  <si>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</si>
  <si>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</si>
  <si>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</si>
  <si>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</si>
  <si>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</si>
  <si>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</si>
  <si>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</si>
  <si>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</si>
  <si>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</si>
  <si>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</si>
  <si>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</si>
  <si>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</si>
  <si>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</si>
  <si>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</si>
  <si>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</si>
  <si>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</si>
  <si>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</si>
  <si>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</si>
  <si>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</si>
  <si>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</si>
  <si>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</si>
  <si>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</si>
  <si>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</si>
  <si>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</si>
  <si>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</si>
  <si>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</si>
  <si>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</si>
  <si>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</si>
  <si>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</si>
  <si>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</si>
  <si>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</si>
  <si>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</si>
  <si>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</si>
  <si>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</si>
  <si>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</si>
  <si>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</si>
  <si>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</si>
  <si>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</si>
  <si>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</si>
  <si>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</si>
  <si>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</si>
  <si>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</si>
  <si>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</si>
  <si>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</si>
  <si>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</si>
  <si>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</si>
  <si>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</si>
  <si>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</si>
  <si>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</si>
  <si>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</si>
  <si>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</si>
  <si>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</si>
  <si>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</si>
  <si>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</si>
  <si>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</si>
  <si>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</si>
  <si>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</si>
  <si>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</si>
  <si>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</si>
  <si>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</si>
  <si>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</si>
  <si>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</si>
  <si>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</si>
  <si>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</si>
  <si>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</si>
  <si>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</si>
  <si>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</si>
  <si>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</si>
  <si>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</si>
  <si>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</si>
  <si>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</si>
  <si>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</si>
  <si>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</si>
  <si>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</si>
  <si>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</si>
  <si>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</si>
  <si>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</si>
  <si>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</si>
  <si>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</si>
  <si>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</si>
  <si>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</si>
  <si>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</si>
  <si>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</si>
  <si>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</si>
  <si>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</si>
  <si>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</si>
  <si>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</si>
  <si>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</si>
  <si>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</si>
  <si>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</si>
  <si>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</si>
  <si>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</si>
  <si>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</si>
  <si>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</si>
  <si>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</si>
  <si>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</si>
  <si>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</si>
  <si>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</si>
  <si>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</si>
  <si>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</si>
  <si>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</si>
  <si>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</si>
  <si>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</si>
  <si>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</si>
  <si>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</si>
  <si>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</si>
  <si>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</si>
  <si>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</si>
  <si>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</si>
  <si>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</si>
  <si>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</si>
  <si>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</si>
  <si>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</si>
  <si>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</si>
  <si>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</si>
  <si>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</si>
  <si>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</si>
  <si>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</si>
  <si>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</si>
  <si>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</si>
  <si>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</si>
  <si>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</si>
  <si>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</si>
  <si>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</si>
  <si>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</si>
  <si>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</si>
  <si>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</si>
  <si>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</si>
  <si>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</si>
  <si>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</si>
  <si>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</si>
  <si>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</si>
  <si>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</si>
  <si>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</si>
  <si>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</si>
  <si>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</si>
  <si>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</si>
  <si>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</si>
  <si>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</si>
  <si>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</si>
  <si>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</si>
  <si>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</si>
  <si>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</si>
  <si>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</si>
  <si>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</si>
  <si>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</si>
  <si>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</si>
  <si>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</si>
  <si>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</si>
  <si>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</si>
  <si>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</si>
  <si>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</si>
  <si>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</si>
  <si>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</si>
  <si>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</si>
  <si>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</si>
  <si>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</si>
  <si>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</si>
  <si>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</si>
  <si>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</si>
  <si>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</si>
  <si>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</si>
  <si>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</si>
  <si>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</si>
  <si>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</si>
  <si>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</si>
  <si>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</si>
  <si>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</si>
  <si>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</si>
  <si>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</si>
  <si>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</si>
  <si>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</si>
  <si>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</si>
  <si>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</si>
  <si>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</si>
  <si>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</si>
  <si>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</si>
  <si>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</si>
  <si>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</si>
  <si>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</si>
  <si>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</si>
  <si>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</si>
  <si>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</si>
  <si>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</si>
  <si>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</si>
  <si>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</si>
  <si>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</si>
  <si>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</si>
  <si>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</si>
  <si>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</si>
  <si>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</si>
  <si>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</si>
  <si>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</si>
  <si>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</si>
  <si>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</si>
  <si>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</si>
  <si>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</si>
  <si>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</si>
  <si>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</si>
  <si>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</si>
  <si>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</si>
  <si>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</si>
  <si>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</si>
  <si>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</si>
  <si>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</si>
  <si>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</si>
  <si>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</si>
  <si>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</si>
  <si>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</si>
  <si>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</si>
  <si>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</si>
  <si>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</si>
  <si>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</si>
  <si>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</si>
  <si>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</si>
  <si>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</si>
  <si>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</si>
  <si>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</si>
  <si>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</si>
  <si>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</si>
  <si>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</si>
  <si>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</si>
  <si>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</si>
  <si>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</si>
  <si>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</si>
  <si>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</si>
  <si>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</si>
  <si>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</si>
  <si>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</si>
  <si>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</si>
  <si>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</si>
  <si>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</si>
  <si>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</si>
  <si>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</si>
  <si>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</si>
  <si>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</si>
  <si>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</si>
  <si>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</si>
  <si>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</si>
  <si>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</si>
  <si>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</si>
  <si>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</si>
  <si>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</si>
  <si>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</si>
  <si>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</si>
  <si>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</si>
  <si>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</si>
  <si>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</si>
  <si>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</si>
  <si>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</si>
  <si>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</si>
  <si>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</si>
  <si>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</si>
  <si>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</si>
  <si>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</si>
  <si>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</si>
  <si>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</si>
  <si>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</si>
  <si>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</si>
  <si>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</si>
  <si>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</si>
  <si>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</si>
  <si>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</si>
  <si>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</si>
  <si>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</si>
  <si>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</si>
  <si>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</si>
  <si>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</si>
  <si>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</si>
  <si>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</si>
  <si>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</si>
  <si>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</si>
  <si>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</si>
  <si>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</si>
  <si>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</si>
  <si>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</si>
  <si>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</si>
  <si>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</si>
  <si>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</si>
  <si>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</si>
  <si>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</si>
  <si>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</si>
  <si>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</si>
  <si>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</si>
  <si>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</si>
  <si>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</si>
  <si>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</si>
  <si>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</si>
  <si>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</si>
  <si>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</si>
  <si>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</si>
  <si>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</si>
  <si>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</si>
  <si>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</si>
  <si>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</si>
  <si>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</si>
  <si>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</si>
  <si>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</si>
  <si>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</si>
  <si>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</si>
  <si>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</si>
  <si>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</si>
  <si>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</si>
  <si>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</si>
  <si>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</si>
  <si>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</si>
  <si>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</si>
  <si>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</si>
  <si>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</si>
  <si>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</si>
  <si>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</si>
  <si>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</si>
  <si>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</si>
  <si>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</si>
  <si>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</si>
  <si>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</si>
  <si>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</si>
  <si>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</si>
  <si>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</si>
  <si>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</si>
  <si>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</si>
  <si>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</si>
  <si>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</si>
  <si>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</si>
  <si>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</si>
  <si>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</si>
  <si>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</si>
  <si>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</si>
  <si>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</si>
  <si>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</si>
  <si>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</si>
  <si>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</si>
  <si>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</si>
  <si>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</si>
  <si>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</si>
  <si>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</si>
  <si>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</si>
  <si>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</si>
  <si>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</si>
  <si>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</si>
  <si>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</si>
  <si>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</si>
  <si>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</si>
  <si>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</si>
  <si>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</si>
  <si>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</si>
  <si>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</si>
  <si>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</si>
  <si>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</si>
  <si>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</si>
  <si>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</si>
  <si>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</si>
  <si>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</si>
  <si>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</si>
  <si>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</si>
  <si>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</si>
  <si>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</si>
  <si>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</si>
  <si>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</si>
  <si>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</si>
  <si>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</si>
  <si>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</si>
  <si>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</si>
  <si>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</si>
  <si>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</si>
  <si>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</si>
  <si>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</si>
  <si>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</si>
  <si>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</si>
  <si>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</si>
  <si>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</si>
  <si>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</si>
  <si>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</si>
  <si>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</si>
  <si>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</si>
  <si>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</si>
  <si>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</si>
  <si>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</si>
  <si>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</si>
  <si>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</si>
  <si>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</si>
  <si>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</si>
  <si>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</si>
  <si>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</si>
  <si>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</si>
  <si>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</si>
  <si>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</si>
  <si>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</si>
  <si>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</si>
  <si>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</si>
  <si>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</si>
  <si>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</si>
  <si>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</si>
  <si>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</si>
  <si>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</si>
  <si>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</si>
  <si>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</si>
  <si>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</si>
  <si>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</si>
  <si>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</si>
  <si>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</si>
  <si>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</si>
  <si>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</si>
  <si>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</si>
  <si>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</si>
  <si>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</si>
  <si>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</si>
  <si>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</si>
  <si>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</si>
  <si>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</si>
  <si>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</si>
  <si>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</si>
  <si>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</si>
  <si>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</si>
  <si>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</si>
  <si>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</si>
  <si>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</si>
  <si>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</si>
  <si>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</si>
  <si>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</si>
  <si>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</si>
  <si>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</si>
  <si>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</si>
  <si>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</si>
  <si>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</si>
  <si>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</si>
  <si>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</si>
  <si>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</si>
  <si>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</si>
  <si>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</si>
  <si>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</si>
  <si>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</si>
  <si>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</si>
  <si>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</si>
  <si>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</si>
  <si>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</si>
  <si>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</si>
  <si>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</si>
  <si>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</si>
  <si>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</si>
  <si>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</si>
  <si>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</si>
  <si>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</si>
  <si>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</si>
  <si>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</si>
  <si>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</si>
  <si>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</si>
  <si>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</si>
  <si>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</si>
  <si>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</si>
  <si>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</si>
  <si>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</si>
  <si>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</si>
  <si>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</si>
  <si>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</si>
  <si>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</si>
  <si>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</si>
  <si>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</si>
  <si>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</si>
  <si>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</si>
  <si>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</si>
  <si>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</si>
  <si>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</si>
  <si>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</si>
  <si>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</si>
  <si>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</si>
  <si>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</si>
  <si>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</si>
  <si>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</si>
  <si>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</si>
  <si>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</si>
  <si>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</si>
  <si>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</si>
  <si>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</si>
  <si>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</si>
  <si>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</si>
  <si>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</si>
  <si>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</si>
  <si>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</si>
  <si>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</si>
  <si>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</si>
  <si>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</si>
  <si>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</si>
  <si>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</si>
  <si>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</si>
  <si>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</si>
  <si>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</si>
  <si>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</si>
  <si>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</si>
  <si>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</si>
  <si>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</si>
  <si>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</si>
  <si>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</si>
  <si>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</si>
  <si>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</si>
  <si>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</si>
  <si>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</si>
  <si>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</si>
  <si>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</si>
  <si>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</si>
  <si>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</si>
  <si>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</si>
  <si>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</si>
  <si>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</si>
  <si>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</si>
  <si>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</si>
  <si>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</si>
  <si>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</si>
  <si>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</si>
  <si>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</si>
  <si>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</si>
  <si>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</si>
  <si>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</si>
  <si>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</si>
  <si>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</si>
  <si>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</si>
  <si>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</si>
  <si>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</si>
  <si>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</si>
  <si>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</si>
  <si>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</si>
  <si>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</si>
  <si>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</si>
  <si>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</si>
  <si>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</si>
  <si>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</si>
  <si>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</si>
  <si>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</si>
  <si>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</si>
  <si>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</si>
  <si>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</si>
  <si>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</si>
  <si>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</si>
  <si>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</si>
  <si>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</si>
  <si>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</si>
  <si>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</si>
  <si>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</si>
  <si>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</si>
  <si>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</si>
  <si>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</si>
  <si>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</si>
  <si>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</si>
  <si>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</si>
  <si>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</si>
  <si>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</si>
  <si>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</si>
  <si>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</si>
  <si>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</si>
  <si>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</si>
  <si>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</si>
  <si>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</si>
  <si>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</si>
  <si>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</si>
  <si>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</si>
  <si>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</si>
  <si>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</si>
  <si>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</si>
  <si>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</si>
  <si>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</si>
  <si>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</si>
  <si>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</si>
  <si>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</si>
  <si>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</si>
  <si>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</si>
  <si>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</si>
  <si>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</si>
  <si>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</si>
  <si>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</si>
  <si>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</si>
  <si>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</si>
  <si>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</si>
  <si>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</si>
  <si>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</si>
  <si>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</si>
  <si>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</si>
  <si>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</si>
  <si>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</si>
  <si>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</si>
  <si>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</si>
  <si>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</si>
  <si>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</si>
  <si>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</si>
  <si>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</si>
  <si>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</si>
  <si>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</si>
  <si>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</si>
  <si>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</si>
  <si>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</si>
  <si>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</si>
  <si>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</si>
  <si>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</si>
  <si>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</si>
  <si>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</si>
  <si>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</si>
  <si>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</si>
  <si>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</si>
  <si>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</si>
  <si>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</si>
  <si>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</si>
  <si>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</si>
  <si>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</si>
  <si>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</si>
  <si>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</si>
  <si>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</si>
  <si>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</si>
  <si>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</si>
  <si>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</si>
  <si>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</si>
  <si>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</si>
  <si>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</si>
  <si>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</si>
  <si>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</si>
  <si>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</si>
  <si>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</si>
  <si>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</si>
  <si>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</si>
  <si>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</si>
  <si>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</si>
  <si>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</si>
  <si>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</si>
  <si>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</si>
  <si>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</si>
  <si>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</si>
  <si>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</si>
  <si>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</si>
  <si>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</si>
  <si>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</si>
  <si>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</si>
  <si>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</si>
  <si>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</si>
  <si>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</si>
  <si>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</si>
  <si>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</si>
  <si>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</si>
  <si>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</si>
  <si>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</si>
  <si>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</si>
  <si>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</si>
  <si>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</si>
  <si>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</si>
  <si>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</si>
  <si>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</si>
  <si>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</si>
  <si>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</si>
  <si>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</si>
  <si>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</si>
  <si>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</si>
  <si>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</si>
  <si>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</si>
  <si>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</si>
  <si>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</si>
  <si>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</si>
  <si>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</si>
  <si>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</si>
  <si>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</si>
  <si>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</si>
  <si>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</si>
  <si>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</si>
  <si>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</si>
  <si>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</si>
  <si>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</si>
  <si>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</si>
  <si>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</si>
  <si>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</si>
  <si>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</si>
  <si>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</si>
  <si>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</si>
  <si>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</si>
  <si>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</si>
  <si>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</si>
  <si>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</si>
  <si>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</si>
  <si>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</si>
  <si>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</si>
  <si>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</si>
  <si>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</si>
  <si>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</si>
  <si>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</si>
  <si>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</si>
  <si>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</si>
  <si>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</si>
  <si>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</si>
  <si>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</si>
  <si>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</si>
  <si>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</si>
  <si>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</si>
  <si>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</si>
  <si>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</si>
  <si>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</si>
  <si>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</si>
  <si>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</si>
  <si>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</si>
  <si>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</si>
  <si>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</si>
  <si>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</si>
  <si>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</si>
  <si>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</si>
  <si>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</si>
  <si>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</si>
  <si>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</si>
  <si>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</si>
  <si>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</si>
  <si>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</si>
  <si>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</si>
  <si>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</si>
  <si>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</si>
  <si>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</si>
  <si>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</si>
  <si>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</si>
  <si>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</si>
  <si>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</si>
  <si>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</si>
  <si>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</si>
  <si>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</si>
  <si>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</si>
  <si>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</si>
  <si>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</si>
  <si>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</si>
  <si>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</si>
  <si>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</si>
  <si>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</si>
  <si>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</si>
  <si>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</si>
  <si>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</si>
  <si>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</si>
  <si>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</si>
  <si>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</si>
  <si>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</si>
  <si>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</si>
  <si>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</si>
  <si>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</si>
  <si>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</si>
  <si>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</si>
  <si>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</si>
  <si>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</si>
  <si>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</si>
  <si>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</si>
  <si>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</si>
  <si>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</si>
  <si>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</si>
  <si>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</si>
  <si>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</si>
  <si>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</si>
  <si>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</si>
  <si>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</si>
  <si>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</si>
  <si>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</si>
  <si>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</si>
  <si>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</si>
  <si>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</si>
  <si>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</si>
  <si>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</si>
  <si>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</si>
  <si>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</si>
  <si>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</si>
  <si>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</si>
  <si>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</si>
  <si>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</si>
  <si>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</si>
  <si>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</si>
  <si>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</si>
  <si>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</si>
  <si>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</si>
  <si>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</si>
  <si>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</si>
  <si>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</si>
  <si>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</si>
  <si>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</si>
  <si>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</si>
  <si>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</si>
  <si>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</si>
  <si>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</si>
  <si>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</si>
  <si>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</si>
  <si>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</si>
  <si>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</si>
  <si>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</si>
  <si>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</si>
  <si>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</si>
  <si>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</si>
  <si>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</si>
  <si>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</si>
  <si>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</si>
  <si>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</si>
  <si>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</si>
  <si>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</si>
  <si>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</si>
  <si>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</si>
  <si>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</si>
  <si>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</si>
  <si>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</si>
  <si>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</si>
  <si>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</si>
  <si>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</si>
  <si>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</si>
  <si>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</si>
  <si>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</si>
  <si>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</si>
  <si>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</si>
  <si>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</si>
  <si>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</si>
  <si>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</si>
  <si>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</si>
  <si>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</si>
  <si>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</si>
  <si>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</si>
  <si>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</si>
  <si>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</si>
  <si>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</si>
  <si>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</si>
  <si>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</si>
  <si>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</si>
  <si>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</si>
  <si>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</si>
  <si>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</si>
  <si>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</si>
  <si>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</si>
  <si>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</si>
  <si>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</si>
  <si>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</si>
  <si>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</si>
  <si>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</si>
  <si>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</si>
  <si>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</si>
  <si>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</si>
  <si>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</si>
  <si>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</si>
  <si>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</si>
  <si>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</si>
  <si>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</si>
  <si>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</si>
  <si>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</si>
  <si>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</si>
  <si>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</si>
  <si>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</si>
  <si>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</si>
  <si>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</si>
  <si>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</si>
  <si>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</si>
  <si>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</si>
  <si>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</si>
  <si>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</si>
  <si>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</si>
  <si>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</si>
  <si>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</si>
  <si>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</si>
  <si>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</si>
  <si>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</si>
  <si>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</si>
  <si>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</si>
  <si>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</si>
  <si>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</si>
  <si>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</si>
  <si>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</si>
  <si>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</si>
  <si>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</si>
  <si>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</si>
  <si>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</si>
  <si>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</si>
  <si>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</si>
  <si>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</si>
  <si>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</si>
  <si>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</si>
  <si>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</si>
  <si>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</si>
  <si>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</si>
  <si>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</si>
  <si>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</si>
  <si>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</si>
  <si>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</si>
  <si>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</si>
  <si>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</si>
  <si>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</si>
  <si>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</si>
  <si>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</si>
  <si>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</si>
  <si>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</si>
  <si>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</si>
  <si>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</si>
  <si>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</si>
  <si>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</si>
  <si>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</si>
  <si>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</si>
  <si>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</si>
  <si>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</si>
  <si>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</si>
  <si>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</si>
  <si>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</si>
  <si>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</si>
  <si>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</si>
  <si>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</si>
  <si>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</si>
  <si>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</si>
  <si>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</si>
  <si>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</si>
  <si>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</si>
  <si>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</si>
  <si>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</si>
  <si>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</si>
  <si>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</si>
  <si>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</si>
  <si>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</si>
  <si>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</si>
  <si>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</si>
  <si>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</si>
  <si>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</si>
  <si>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</si>
  <si>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</si>
  <si>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</si>
  <si>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</si>
  <si>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</si>
  <si>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</si>
  <si>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</si>
  <si>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</si>
  <si>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</si>
  <si>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</si>
  <si>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</si>
  <si>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</si>
  <si>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</si>
  <si>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</si>
  <si>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</si>
  <si>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</si>
  <si>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</si>
  <si>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</si>
  <si>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</si>
  <si>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</si>
  <si>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</si>
  <si>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</si>
  <si>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</si>
  <si>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</si>
  <si>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</si>
  <si>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</si>
  <si>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</si>
  <si>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</si>
  <si>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</si>
  <si>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</si>
  <si>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</si>
  <si>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</si>
  <si>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</si>
  <si>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</si>
  <si>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</si>
  <si>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</si>
  <si>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</si>
  <si>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</si>
  <si>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</si>
  <si>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</si>
  <si>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</si>
  <si>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</si>
  <si>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</si>
  <si>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</si>
  <si>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</si>
  <si>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</si>
  <si>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</si>
  <si>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</si>
  <si>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</si>
  <si>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</si>
  <si>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</si>
  <si>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</si>
  <si>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</si>
  <si>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</si>
  <si>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</si>
  <si>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</si>
  <si>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</si>
  <si>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</si>
  <si>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</si>
  <si>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</si>
  <si>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</si>
  <si>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</si>
  <si>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</si>
  <si>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</si>
  <si>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</si>
  <si>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</si>
  <si>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</si>
  <si>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</si>
  <si>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</si>
  <si>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</si>
  <si>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</si>
  <si>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</si>
  <si>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</si>
  <si>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</si>
  <si>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</si>
  <si>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</si>
  <si>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</si>
  <si>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</si>
  <si>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</si>
  <si>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</si>
  <si>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</si>
  <si>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</si>
  <si>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</si>
  <si>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</si>
  <si>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</si>
  <si>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</si>
  <si>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</si>
  <si>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</si>
  <si>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</si>
  <si>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</si>
  <si>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</si>
  <si>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</si>
  <si>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</si>
  <si>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</si>
  <si>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</si>
  <si>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</si>
  <si>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</si>
  <si>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</si>
  <si>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</si>
  <si>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</si>
  <si>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</si>
  <si>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</si>
  <si>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</si>
  <si>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</si>
  <si>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</si>
  <si>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</si>
  <si>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</si>
  <si>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</si>
  <si>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</si>
  <si>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</si>
  <si>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</si>
  <si>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</si>
  <si>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</si>
  <si>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</si>
  <si>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</si>
  <si>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</si>
  <si>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</si>
  <si>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</si>
  <si>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</si>
  <si>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</si>
  <si>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</si>
  <si>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</si>
  <si>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</si>
  <si>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</si>
  <si>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</si>
  <si>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</si>
  <si>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</si>
  <si>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</si>
  <si>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</si>
  <si>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</si>
  <si>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</si>
  <si>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</si>
  <si>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</si>
  <si>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</si>
  <si>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</si>
  <si>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</si>
  <si>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</si>
  <si>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</si>
  <si>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</si>
  <si>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</si>
  <si>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</si>
  <si>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</si>
  <si>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</si>
  <si>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</si>
  <si>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</si>
  <si>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</si>
  <si>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</si>
  <si>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</si>
  <si>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</si>
  <si>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</si>
  <si>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</si>
  <si>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</si>
  <si>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</si>
  <si>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</si>
  <si>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</si>
  <si>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</si>
  <si>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</si>
  <si>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</si>
  <si>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</si>
  <si>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</si>
  <si>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</si>
  <si>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</si>
  <si>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</si>
  <si>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</si>
  <si>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</si>
  <si>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</si>
  <si>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</si>
  <si>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</si>
  <si>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</si>
  <si>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</si>
  <si>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</si>
  <si>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</si>
  <si>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</si>
  <si>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</si>
  <si>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</si>
  <si>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</si>
  <si>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</si>
  <si>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</si>
  <si>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</si>
  <si>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</si>
  <si>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</si>
  <si>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</si>
  <si>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</si>
  <si>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</si>
  <si>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</si>
  <si>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</si>
  <si>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</si>
  <si>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</si>
  <si>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</si>
  <si>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</si>
  <si>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</si>
  <si>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</si>
  <si>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</si>
  <si>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</si>
  <si>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</si>
  <si>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</si>
  <si>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</si>
  <si>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</si>
  <si>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</si>
  <si>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</si>
  <si>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</si>
  <si>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</si>
  <si>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</si>
  <si>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</si>
  <si>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</si>
  <si>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</si>
  <si>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</si>
  <si>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</si>
  <si>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</si>
  <si>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</si>
  <si>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</si>
  <si>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</si>
  <si>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</si>
  <si>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</si>
  <si>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</si>
  <si>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</si>
  <si>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</si>
  <si>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</si>
  <si>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</si>
  <si>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</si>
  <si>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</si>
  <si>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</si>
  <si>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</si>
  <si>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</si>
  <si>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</si>
  <si>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</si>
  <si>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</si>
  <si>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</si>
  <si>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</si>
  <si>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</si>
  <si>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</si>
  <si>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</si>
  <si>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</si>
  <si>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</si>
  <si>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</si>
  <si>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</si>
  <si>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</si>
  <si>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</si>
  <si>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</si>
  <si>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</si>
  <si>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</si>
  <si>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</si>
  <si>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</si>
  <si>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</si>
  <si>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</si>
  <si>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</si>
  <si>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</si>
  <si>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</si>
  <si>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</si>
  <si>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</si>
  <si>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</si>
  <si>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</si>
  <si>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</si>
  <si>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</si>
  <si>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</si>
  <si>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</si>
  <si>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</si>
  <si>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</si>
  <si>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</si>
  <si>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</si>
  <si>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</si>
  <si>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</si>
  <si>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</si>
  <si>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</si>
  <si>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</si>
  <si>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</si>
  <si>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</si>
  <si>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</si>
  <si>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</si>
  <si>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</si>
  <si>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</si>
  <si>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</si>
  <si>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</si>
  <si>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</si>
  <si>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</si>
  <si>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</si>
  <si>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</si>
  <si>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</si>
  <si>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</si>
  <si>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</si>
  <si>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</si>
  <si>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</si>
  <si>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</si>
  <si>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</si>
  <si>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</si>
  <si>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</si>
  <si>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</si>
  <si>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</si>
  <si>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</si>
  <si>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</si>
  <si>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</si>
  <si>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</si>
  <si>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</si>
  <si>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</si>
  <si>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</si>
  <si>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</si>
  <si>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</si>
  <si>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</si>
  <si>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</si>
  <si>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</si>
  <si>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</si>
  <si>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</si>
  <si>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</si>
  <si>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</si>
  <si>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</si>
  <si>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</si>
  <si>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</si>
  <si>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</si>
  <si>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</si>
  <si>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</si>
  <si>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</si>
  <si>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</si>
  <si>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</si>
  <si>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</si>
  <si>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</si>
  <si>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</si>
  <si>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</si>
  <si>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</si>
  <si>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</si>
  <si>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</si>
  <si>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</si>
  <si>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</si>
  <si>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</si>
  <si>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</si>
  <si>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</si>
  <si>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</si>
  <si>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</si>
  <si>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</si>
  <si>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</si>
  <si>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</si>
  <si>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</si>
  <si>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</si>
  <si>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</si>
  <si>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</si>
  <si>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</si>
  <si>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</si>
  <si>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</si>
  <si>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</si>
  <si>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</si>
  <si>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</si>
  <si>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</si>
  <si>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</si>
  <si>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</si>
  <si>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</si>
  <si>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</si>
  <si>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</si>
  <si>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</si>
  <si>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</si>
  <si>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</si>
  <si>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</si>
  <si>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</si>
  <si>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</si>
  <si>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</si>
  <si>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</si>
  <si>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</si>
  <si>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</si>
  <si>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</si>
  <si>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</si>
  <si>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</si>
  <si>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</si>
  <si>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</si>
  <si>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</si>
  <si>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</si>
  <si>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</si>
  <si>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</si>
  <si>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</si>
  <si>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</si>
  <si>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</si>
  <si>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</si>
  <si>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</si>
  <si>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</si>
  <si>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</si>
  <si>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</si>
  <si>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</si>
  <si>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</si>
  <si>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</si>
  <si>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</si>
  <si>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</si>
  <si>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</si>
  <si>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</si>
  <si>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</si>
  <si>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</si>
  <si>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</si>
  <si>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</si>
  <si>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</si>
  <si>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</si>
  <si>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</si>
  <si>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</si>
  <si>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</si>
  <si>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</si>
  <si>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</si>
  <si>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</si>
  <si>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</si>
  <si>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</si>
  <si>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</si>
  <si>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</si>
  <si>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</si>
  <si>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</si>
  <si>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</si>
  <si>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</si>
  <si>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</si>
  <si>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</si>
  <si>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</si>
  <si>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</si>
  <si>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</si>
  <si>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</si>
  <si>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</si>
  <si>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</si>
  <si>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</si>
  <si>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</si>
  <si>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</si>
  <si>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</si>
  <si>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</si>
  <si>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</si>
  <si>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</si>
  <si>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</si>
  <si>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</si>
  <si>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</si>
  <si>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</si>
  <si>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</si>
  <si>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</si>
  <si>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</si>
  <si>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</si>
  <si>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</si>
  <si>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</si>
  <si>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</si>
  <si>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</si>
  <si>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</si>
  <si>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</si>
  <si>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</si>
  <si>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</si>
  <si>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</si>
  <si>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</si>
  <si>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</si>
  <si>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</si>
  <si>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</si>
  <si>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</si>
  <si>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</si>
  <si>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</si>
  <si>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</si>
  <si>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</si>
  <si>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</si>
  <si>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</si>
  <si>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</si>
  <si>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</si>
  <si>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</si>
  <si>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</si>
  <si>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</si>
  <si>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</si>
  <si>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</si>
  <si>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</si>
  <si>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</si>
  <si>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</si>
  <si>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</si>
  <si>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</si>
  <si>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</si>
  <si>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</si>
  <si>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</si>
  <si>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</si>
  <si>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</si>
  <si>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</si>
  <si>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</si>
  <si>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</si>
  <si>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</si>
  <si>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</si>
  <si>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</si>
  <si>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</si>
  <si>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</si>
  <si>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</si>
  <si>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</si>
  <si>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</si>
  <si>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</si>
  <si>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</si>
  <si>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</si>
  <si>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</si>
  <si>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</si>
  <si>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</si>
  <si>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</si>
  <si>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</si>
  <si>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</si>
  <si>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</si>
  <si>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</si>
  <si>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</si>
  <si>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</si>
  <si>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</si>
  <si>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</si>
  <si>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</si>
  <si>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</si>
  <si>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</si>
  <si>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</si>
  <si>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</si>
  <si>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</si>
  <si>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</si>
  <si>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</si>
  <si>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</si>
  <si>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</si>
  <si>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</si>
  <si>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</si>
  <si>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</si>
  <si>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</si>
  <si>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</si>
  <si>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</si>
  <si>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</si>
  <si>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</si>
  <si>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</si>
  <si>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</si>
  <si>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</si>
  <si>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</si>
  <si>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</si>
  <si>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</si>
  <si>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</si>
  <si>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</si>
  <si>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</si>
  <si>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</si>
  <si>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</si>
  <si>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</si>
  <si>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</si>
  <si>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</si>
  <si>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</si>
  <si>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</si>
  <si>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</si>
  <si>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</si>
  <si>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</si>
  <si>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</si>
  <si>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</si>
  <si>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</si>
  <si>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</si>
  <si>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</si>
  <si>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</si>
  <si>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</si>
  <si>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</si>
  <si>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</si>
  <si>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</si>
  <si>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</si>
  <si>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</si>
  <si>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</si>
  <si>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</si>
  <si>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</si>
  <si>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</si>
  <si>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</si>
  <si>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</si>
  <si>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</si>
  <si>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</si>
  <si>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</si>
  <si>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</si>
  <si>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</si>
  <si>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</si>
  <si>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</si>
  <si>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</si>
  <si>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</si>
  <si>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</si>
  <si>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</si>
  <si>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</si>
  <si>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</si>
  <si>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</si>
  <si>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</si>
  <si>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</si>
  <si>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</si>
  <si>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</si>
  <si>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</si>
  <si>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</si>
  <si>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</si>
  <si>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</si>
  <si>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</si>
  <si>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</si>
  <si>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</si>
  <si>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</si>
  <si>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</si>
  <si>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</si>
  <si>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</si>
  <si>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</si>
  <si>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</si>
  <si>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</si>
  <si>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</si>
  <si>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</si>
  <si>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</si>
  <si>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</si>
  <si>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</si>
  <si>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</si>
  <si>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</si>
  <si>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</si>
  <si>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</si>
  <si>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</si>
  <si>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</si>
  <si>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</si>
  <si>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</si>
  <si>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</si>
  <si>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</si>
  <si>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</si>
  <si>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</si>
  <si>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</si>
  <si>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</si>
  <si>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</si>
  <si>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</si>
  <si>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</si>
  <si>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</si>
  <si>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</si>
  <si>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</si>
  <si>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</si>
  <si>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</si>
  <si>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</si>
  <si>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</si>
  <si>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</si>
  <si>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</si>
  <si>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</si>
  <si>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</si>
  <si>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</si>
  <si>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</si>
  <si>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</si>
  <si>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</si>
  <si>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</si>
  <si>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</si>
  <si>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</si>
  <si>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</si>
  <si>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</si>
  <si>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</si>
  <si>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</si>
  <si>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</si>
  <si>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</si>
  <si>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</si>
  <si>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</si>
  <si>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</si>
  <si>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</si>
  <si>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</si>
  <si>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</si>
  <si>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</si>
  <si>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</si>
  <si>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</si>
  <si>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</si>
  <si>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</si>
  <si>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</si>
  <si>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</si>
  <si>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</si>
  <si>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</si>
  <si>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</si>
  <si>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</si>
  <si>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</si>
  <si>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</si>
  <si>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</si>
  <si>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</si>
  <si>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</si>
  <si>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</si>
  <si>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</si>
  <si>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</si>
  <si>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</si>
  <si>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</si>
  <si>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</si>
  <si>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</si>
  <si>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</si>
  <si>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</si>
  <si>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</si>
  <si>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</si>
  <si>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</si>
  <si>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</si>
  <si>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</si>
  <si>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</si>
  <si>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</si>
  <si>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</si>
  <si>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</si>
  <si>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</si>
  <si>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</si>
  <si>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</si>
  <si>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</si>
  <si>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</si>
  <si>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</si>
  <si>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</si>
  <si>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</si>
  <si>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</si>
  <si>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</si>
  <si>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</si>
  <si>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</si>
  <si>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</si>
  <si>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</si>
  <si>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</si>
  <si>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</si>
  <si>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</si>
  <si>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</si>
  <si>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</si>
  <si>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</si>
  <si>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</si>
  <si>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</si>
  <si>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</si>
  <si>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</si>
  <si>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</si>
  <si>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</si>
  <si>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</si>
  <si>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</si>
  <si>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</si>
  <si>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</si>
  <si>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</si>
  <si>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</si>
  <si>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</si>
  <si>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</si>
  <si>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</si>
  <si>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</si>
  <si>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</si>
  <si>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</si>
  <si>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</si>
  <si>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</si>
  <si>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</si>
  <si>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</si>
  <si>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</si>
  <si>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</si>
  <si>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</si>
  <si>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</si>
  <si>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</si>
  <si>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</si>
  <si>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</si>
  <si>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</si>
  <si>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</si>
  <si>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</si>
  <si>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</si>
  <si>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</si>
  <si>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</si>
  <si>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</si>
  <si>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</si>
  <si>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</si>
  <si>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</si>
  <si>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</si>
  <si>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</si>
  <si>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</si>
  <si>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</si>
  <si>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</si>
  <si>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</si>
  <si>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</si>
  <si>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</si>
  <si>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</si>
  <si>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</si>
  <si>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</si>
  <si>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</si>
  <si>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</si>
  <si>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</si>
  <si>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</si>
  <si>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</si>
  <si>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</si>
  <si>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</si>
  <si>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</si>
  <si>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</si>
  <si>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</si>
  <si>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</si>
  <si>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</si>
  <si>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</si>
  <si>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</si>
  <si>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</si>
  <si>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</si>
  <si>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</si>
  <si>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</si>
  <si>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</si>
  <si>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</si>
  <si>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</si>
  <si>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</si>
  <si>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</si>
  <si>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</si>
  <si>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</si>
  <si>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</si>
  <si>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</si>
  <si>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</si>
  <si>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</si>
  <si>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</si>
  <si>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</si>
  <si>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</si>
  <si>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</si>
  <si>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</si>
  <si>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</si>
  <si>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</si>
  <si>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</si>
  <si>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</si>
  <si>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</si>
  <si>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</si>
  <si>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</si>
  <si>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</si>
  <si>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</si>
  <si>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</si>
  <si>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</si>
  <si>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</si>
  <si>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</si>
  <si>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</si>
  <si>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</si>
  <si>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</si>
  <si>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</si>
  <si>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</si>
  <si>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</si>
  <si>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</si>
  <si>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</si>
  <si>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</si>
  <si>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</si>
  <si>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</si>
  <si>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</si>
  <si>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</si>
  <si>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</si>
  <si>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</si>
  <si>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</si>
  <si>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</si>
  <si>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</si>
  <si>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</si>
  <si>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</si>
  <si>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</si>
  <si>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</si>
  <si>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</si>
  <si>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</si>
  <si>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</si>
  <si>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</si>
  <si>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</si>
  <si>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</si>
  <si>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</si>
  <si>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</si>
  <si>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</si>
  <si>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</si>
  <si>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</si>
  <si>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</si>
  <si>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</si>
  <si>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</si>
  <si>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</si>
  <si>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</si>
  <si>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</si>
  <si>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</si>
  <si>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</si>
  <si>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</si>
  <si>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</si>
  <si>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</si>
  <si>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</si>
  <si>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</si>
  <si>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</si>
  <si>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</si>
  <si>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</si>
  <si>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</si>
  <si>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</si>
  <si>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</si>
  <si>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</si>
  <si>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</si>
  <si>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</si>
  <si>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</si>
  <si>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</si>
  <si>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</si>
  <si>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</si>
  <si>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</si>
  <si>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</si>
  <si>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</si>
  <si>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</si>
  <si>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</si>
  <si>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</si>
  <si>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</si>
  <si>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</si>
  <si>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</si>
  <si>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</si>
  <si>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</si>
  <si>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</si>
  <si>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</si>
  <si>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</si>
  <si>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</si>
  <si>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</si>
  <si>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</si>
  <si>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</si>
  <si>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</si>
  <si>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</si>
  <si>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</si>
  <si>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</si>
  <si>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</si>
  <si>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</si>
  <si>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</si>
  <si>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</si>
  <si>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</si>
  <si>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</si>
  <si>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</si>
  <si>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</si>
  <si>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</si>
  <si>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</si>
  <si>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</si>
  <si>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</si>
  <si>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</si>
  <si>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</si>
  <si>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</si>
  <si>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</si>
  <si>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</si>
  <si>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</si>
  <si>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</si>
  <si>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</si>
  <si>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</si>
  <si>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</si>
  <si>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</si>
  <si>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</si>
  <si>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</si>
  <si>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</si>
  <si>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</si>
  <si>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</si>
  <si>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</si>
  <si>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</si>
  <si>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</si>
  <si>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</si>
  <si>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</si>
  <si>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</si>
  <si>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</si>
  <si>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</si>
  <si>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</si>
  <si>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</si>
  <si>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</si>
  <si>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</si>
  <si>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</si>
  <si>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</si>
  <si>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</si>
  <si>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</si>
  <si>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</si>
  <si>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</si>
  <si>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</si>
  <si>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</si>
  <si>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</si>
  <si>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</si>
  <si>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</si>
  <si>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</si>
  <si>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</si>
  <si>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</si>
  <si>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</si>
  <si>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</si>
  <si>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</si>
  <si>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</si>
  <si>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</si>
  <si>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</si>
  <si>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</si>
  <si>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</si>
  <si>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</si>
  <si>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</si>
  <si>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</si>
  <si>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</si>
  <si>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</si>
  <si>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</si>
  <si>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</si>
  <si>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</si>
  <si>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</si>
  <si>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</si>
  <si>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</si>
  <si>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</si>
  <si>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</si>
  <si>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</si>
  <si>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</si>
  <si>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</si>
  <si>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</si>
  <si>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</si>
  <si>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</si>
  <si>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</si>
  <si>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</si>
  <si>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</si>
  <si>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</si>
  <si>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</si>
  <si>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</si>
  <si>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</si>
  <si>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</si>
  <si>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</si>
  <si>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</si>
  <si>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</si>
  <si>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</si>
  <si>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</si>
  <si>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</si>
  <si>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</si>
  <si>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</si>
  <si>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</si>
  <si>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</si>
  <si>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</si>
  <si>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</si>
  <si>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</si>
  <si>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</si>
  <si>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</si>
  <si>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</si>
  <si>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</si>
  <si>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</si>
  <si>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</si>
  <si>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</si>
  <si>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</si>
  <si>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</si>
  <si>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</si>
  <si>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</si>
  <si>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</si>
  <si>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</si>
  <si>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</si>
  <si>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</si>
  <si>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</si>
  <si>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</si>
  <si>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</si>
  <si>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</si>
  <si>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</si>
  <si>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</si>
  <si>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</si>
  <si>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</si>
  <si>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</si>
  <si>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</si>
  <si>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</si>
  <si>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</si>
  <si>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</si>
  <si>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</si>
  <si>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</si>
  <si>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</si>
  <si>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</si>
  <si>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</si>
  <si>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</si>
  <si>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</si>
  <si>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</si>
  <si>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</si>
  <si>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</si>
  <si>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</si>
  <si>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</si>
  <si>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</si>
  <si>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</si>
  <si>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</si>
  <si>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</si>
  <si>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</si>
  <si>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</si>
  <si>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</si>
  <si>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</si>
  <si>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</si>
  <si>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</si>
  <si>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</si>
  <si>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</si>
  <si>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</si>
  <si>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</si>
  <si>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</si>
  <si>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</si>
  <si>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</si>
  <si>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</si>
  <si>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</si>
  <si>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</si>
  <si>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</si>
  <si>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</si>
  <si>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</si>
  <si>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</si>
  <si>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</si>
  <si>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</si>
  <si>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</si>
  <si>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</si>
  <si>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</si>
  <si>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</si>
  <si>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</si>
  <si>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</si>
  <si>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</si>
  <si>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</si>
  <si>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</si>
  <si>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</si>
  <si>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</si>
  <si>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</si>
  <si>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</si>
  <si>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</si>
  <si>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</si>
  <si>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</si>
  <si>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</si>
  <si>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</si>
  <si>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</si>
  <si>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</si>
  <si>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</si>
  <si>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</si>
  <si>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</si>
  <si>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</si>
  <si>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</si>
  <si>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</si>
  <si>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</si>
  <si>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</si>
  <si>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</si>
  <si>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</si>
  <si>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</si>
  <si>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</si>
  <si>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</si>
  <si>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</si>
  <si>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</si>
  <si>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</si>
  <si>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</si>
  <si>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</si>
  <si>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</si>
  <si>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</si>
  <si>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</si>
  <si>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</si>
  <si>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</si>
  <si>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</si>
  <si>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</si>
  <si>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</si>
  <si>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</si>
  <si>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</si>
  <si>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</si>
  <si>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</si>
  <si>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</si>
  <si>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</si>
  <si>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</si>
  <si>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</si>
  <si>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</si>
  <si>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</si>
  <si>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</si>
  <si>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</si>
  <si>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</si>
  <si>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</si>
  <si>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</si>
  <si>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</si>
  <si>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</si>
  <si>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</si>
  <si>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</si>
  <si>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</si>
  <si>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</si>
  <si>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</si>
  <si>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</si>
  <si>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</si>
  <si>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</si>
  <si>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</si>
  <si>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</si>
  <si>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</si>
  <si>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</si>
  <si>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</si>
  <si>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</si>
  <si>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</si>
  <si>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</si>
  <si>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</si>
  <si>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</si>
  <si>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</si>
  <si>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</si>
  <si>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</si>
  <si>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</si>
  <si>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</si>
  <si>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</si>
  <si>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</si>
  <si>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</si>
  <si>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</si>
  <si>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</si>
  <si>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</si>
  <si>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</si>
  <si>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</si>
  <si>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</si>
  <si>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</si>
  <si>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</si>
  <si>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</si>
  <si>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</si>
  <si>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</si>
  <si>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</si>
  <si>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</si>
  <si>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</si>
  <si>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</si>
  <si>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</si>
  <si>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</si>
  <si>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</si>
  <si>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</si>
  <si>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</si>
  <si>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</si>
  <si>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</si>
  <si>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</si>
  <si>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</si>
  <si>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</si>
  <si>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</si>
  <si>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</si>
  <si>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</si>
  <si>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</si>
  <si>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</si>
  <si>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</si>
  <si>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</si>
  <si>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</si>
  <si>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</si>
  <si>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</si>
  <si>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</si>
  <si>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</si>
  <si>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</si>
  <si>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</si>
  <si>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</si>
  <si>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</si>
  <si>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</si>
  <si>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</si>
  <si>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</si>
  <si>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</si>
  <si>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</si>
  <si>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</si>
  <si>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</si>
  <si>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</si>
  <si>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</si>
  <si>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</si>
  <si>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</si>
  <si>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</si>
  <si>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</si>
  <si>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</si>
  <si>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</si>
  <si>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</si>
  <si>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</si>
  <si>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</si>
  <si>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</si>
  <si>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</si>
  <si>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</si>
  <si>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</si>
  <si>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</si>
  <si>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</si>
  <si>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</si>
  <si>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</si>
  <si>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</si>
  <si>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</si>
  <si>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</si>
  <si>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</si>
  <si>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</si>
  <si>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</si>
  <si>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</si>
  <si>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</si>
  <si>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</si>
  <si>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</si>
  <si>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</si>
  <si>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</si>
  <si>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</si>
  <si>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</si>
  <si>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</si>
  <si>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</si>
  <si>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</si>
  <si>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</si>
  <si>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</si>
  <si>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</si>
  <si>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</si>
  <si>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</si>
  <si>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</si>
  <si>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</si>
  <si>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</si>
  <si>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</si>
  <si>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</si>
  <si>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</si>
  <si>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</si>
  <si>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</si>
  <si>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</si>
  <si>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</si>
  <si>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</si>
  <si>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</si>
  <si>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</si>
  <si>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</si>
  <si>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</si>
  <si>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</si>
  <si>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</si>
  <si>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</si>
  <si>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</si>
  <si>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</si>
  <si>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</si>
  <si>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</si>
  <si>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</si>
  <si>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</si>
  <si>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</si>
  <si>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</si>
  <si>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</si>
  <si>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</si>
  <si>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</si>
  <si>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</si>
  <si>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</si>
  <si>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</si>
  <si>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</si>
  <si>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</si>
  <si>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</si>
  <si>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</si>
  <si>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</si>
  <si>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</si>
  <si>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</si>
  <si>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</si>
  <si>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</si>
  <si>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</si>
  <si>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</si>
  <si>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</si>
  <si>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</si>
  <si>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</si>
  <si>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</si>
  <si>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</si>
  <si>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</si>
  <si>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</si>
  <si>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</si>
  <si>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</si>
  <si>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</si>
  <si>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</si>
  <si>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</si>
  <si>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</si>
  <si>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</si>
  <si>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</si>
  <si>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</si>
  <si>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</si>
  <si>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</si>
  <si>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</si>
  <si>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</si>
  <si>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</si>
  <si>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</si>
  <si>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</si>
  <si>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</si>
  <si>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</si>
  <si>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</si>
  <si>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</si>
  <si>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</si>
  <si>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</si>
  <si>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</si>
  <si>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</si>
  <si>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</si>
  <si>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</si>
  <si>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</si>
  <si>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</si>
  <si>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</si>
  <si>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</si>
  <si>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</si>
  <si>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</si>
  <si>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</si>
  <si>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</si>
  <si>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</si>
  <si>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</si>
  <si>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</si>
  <si>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</si>
  <si>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</si>
  <si>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</si>
  <si>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</si>
  <si>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</si>
  <si>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</si>
  <si>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</si>
  <si>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</si>
  <si>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</si>
  <si>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</si>
  <si>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</si>
  <si>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</si>
  <si>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</si>
  <si>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</si>
  <si>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</si>
  <si>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</si>
  <si>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</si>
  <si>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</si>
  <si>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</si>
  <si>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</si>
  <si>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</si>
  <si>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</si>
  <si>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</si>
  <si>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</si>
  <si>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</si>
  <si>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</si>
  <si>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</si>
  <si>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</si>
  <si>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</si>
  <si>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</si>
  <si>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</si>
  <si>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</si>
  <si>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</si>
  <si>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</si>
  <si>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</si>
  <si>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</si>
  <si>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</si>
  <si>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</si>
  <si>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</si>
  <si>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</si>
  <si>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</si>
  <si>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</si>
  <si>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</si>
  <si>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</si>
  <si>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</si>
  <si>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</si>
  <si>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</si>
  <si>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</si>
  <si>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</si>
  <si>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</si>
  <si>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</si>
  <si>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</si>
  <si>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</si>
  <si>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</si>
  <si>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</si>
  <si>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</si>
  <si>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</si>
  <si>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</si>
  <si>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</si>
  <si>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</si>
  <si>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</si>
  <si>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</si>
  <si>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</si>
  <si>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</si>
  <si>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</si>
  <si>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</si>
  <si>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</si>
  <si>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</si>
  <si>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</si>
  <si>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</si>
  <si>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</si>
  <si>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</si>
  <si>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</si>
  <si>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</si>
  <si>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</si>
  <si>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</si>
  <si>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</si>
  <si>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</si>
  <si>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</si>
  <si>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</si>
  <si>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</si>
  <si>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</si>
  <si>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</si>
  <si>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</si>
  <si>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</si>
  <si>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</si>
  <si>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</si>
  <si>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</si>
  <si>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</si>
  <si>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</si>
  <si>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</si>
  <si>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</si>
  <si>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</si>
  <si>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</si>
  <si>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</si>
  <si>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</si>
  <si>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</si>
  <si>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</si>
  <si>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</si>
  <si>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</si>
  <si>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</si>
  <si>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</si>
  <si>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</si>
  <si>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</si>
  <si>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</si>
  <si>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</si>
  <si>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</si>
  <si>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</si>
  <si>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</si>
  <si>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</si>
  <si>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</si>
  <si>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</si>
  <si>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</si>
  <si>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</si>
  <si>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</si>
  <si>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</si>
  <si>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</si>
  <si>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</si>
  <si>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</si>
  <si>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</si>
  <si>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</si>
  <si>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</si>
  <si>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</si>
  <si>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</si>
  <si>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</si>
  <si>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</si>
  <si>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</si>
  <si>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</si>
  <si>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</si>
  <si>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</si>
  <si>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</si>
  <si>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</si>
  <si>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</si>
  <si>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</si>
  <si>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</si>
  <si>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</si>
  <si>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</si>
  <si>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</si>
  <si>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</si>
  <si>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</si>
  <si>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</si>
  <si>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</si>
  <si>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</si>
  <si>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</si>
  <si>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</si>
  <si>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</si>
  <si>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</si>
  <si>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</si>
  <si>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</si>
  <si>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</si>
  <si>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</si>
  <si>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</si>
  <si>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</si>
  <si>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</si>
  <si>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</si>
  <si>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</si>
  <si>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</si>
  <si>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</si>
  <si>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</si>
  <si>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</si>
  <si>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</si>
  <si>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</si>
  <si>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</si>
  <si>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</si>
  <si>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</si>
  <si>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</si>
  <si>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</si>
  <si>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</si>
  <si>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</si>
  <si>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</si>
  <si>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</si>
  <si>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</si>
  <si>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</si>
  <si>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</si>
  <si>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</si>
  <si>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</si>
  <si>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</si>
  <si>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</si>
  <si>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</si>
  <si>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</si>
  <si>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</si>
  <si>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</si>
  <si>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</si>
  <si>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</si>
  <si>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</si>
  <si>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</si>
  <si>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</si>
  <si>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</si>
  <si>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</si>
  <si>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</si>
  <si>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</si>
  <si>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</si>
  <si>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</si>
  <si>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</si>
  <si>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</si>
  <si>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</si>
  <si>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</si>
  <si>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</si>
  <si>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</si>
  <si>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</si>
  <si>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</si>
  <si>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</si>
  <si>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</si>
  <si>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</si>
  <si>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</si>
  <si>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</si>
  <si>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</si>
  <si>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</si>
  <si>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</si>
  <si>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</si>
  <si>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</si>
  <si>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</si>
  <si>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</si>
  <si>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</si>
  <si>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</si>
  <si>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</si>
  <si>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</si>
  <si>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</si>
  <si>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</si>
  <si>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</si>
  <si>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</si>
  <si>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</si>
  <si>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</si>
  <si>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</si>
  <si>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</si>
  <si>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</si>
  <si>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</si>
  <si>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</si>
  <si>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</si>
  <si>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</si>
  <si>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</si>
  <si>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</si>
  <si>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</si>
  <si>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</si>
  <si>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</si>
  <si>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</si>
  <si>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</si>
  <si>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</si>
  <si>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</si>
  <si>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</si>
  <si>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</si>
  <si>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</si>
  <si>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</si>
  <si>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</si>
  <si>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</si>
  <si>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</si>
  <si>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</si>
  <si>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</si>
  <si>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</si>
  <si>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</si>
  <si>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</si>
  <si>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</si>
  <si>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</si>
  <si>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</si>
  <si>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</si>
  <si>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</si>
  <si>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</si>
  <si>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</si>
  <si>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</si>
  <si>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</si>
  <si>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</si>
  <si>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</si>
  <si>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</si>
  <si>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</si>
  <si>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</si>
  <si>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</si>
  <si>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</si>
  <si>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</si>
  <si>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</si>
  <si>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</si>
  <si>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</si>
  <si>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</si>
  <si>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</si>
  <si>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</si>
  <si>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</si>
  <si>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</si>
  <si>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</si>
  <si>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</si>
  <si>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</si>
  <si>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</si>
  <si>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</si>
  <si>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</si>
  <si>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</si>
  <si>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</si>
  <si>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</si>
  <si>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</si>
  <si>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</si>
  <si>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</si>
  <si>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</si>
  <si>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</si>
  <si>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</si>
  <si>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</si>
  <si>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</si>
  <si>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</si>
  <si>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</si>
  <si>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</si>
  <si>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</si>
  <si>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</si>
  <si>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</si>
  <si>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</si>
  <si>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</si>
  <si>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</si>
  <si>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</si>
  <si>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</si>
  <si>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</si>
  <si>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</si>
  <si>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</si>
  <si>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</si>
  <si>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</si>
  <si>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</si>
  <si>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</si>
  <si>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</si>
  <si>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</si>
  <si>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</si>
  <si>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</si>
  <si>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</si>
  <si>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</si>
  <si>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</si>
  <si>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</si>
  <si>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</si>
  <si>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</si>
  <si>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</si>
  <si>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</si>
  <si>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</si>
  <si>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</si>
  <si>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</si>
  <si>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</si>
  <si>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</si>
  <si>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</si>
  <si>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</si>
  <si>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</si>
  <si>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</si>
  <si>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</si>
  <si>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</si>
  <si>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</si>
  <si>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</si>
  <si>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</si>
  <si>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</si>
  <si>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</si>
  <si>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</si>
  <si>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</si>
  <si>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</si>
  <si>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</si>
  <si>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</si>
  <si>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</si>
  <si>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</si>
  <si>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</si>
  <si>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</si>
  <si>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</si>
  <si>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</si>
  <si>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</si>
  <si>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</si>
  <si>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</si>
  <si>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</si>
  <si>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</si>
  <si>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</si>
  <si>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</si>
  <si>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</si>
  <si>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</si>
  <si>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</si>
  <si>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</si>
  <si>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</si>
  <si>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</si>
  <si>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</si>
  <si>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</si>
  <si>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</si>
  <si>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</si>
  <si>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</si>
  <si>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</si>
  <si>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</si>
  <si>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</si>
  <si>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</si>
  <si>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</si>
  <si>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</si>
  <si>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</si>
  <si>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</si>
  <si>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</si>
  <si>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</si>
  <si>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</si>
  <si>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</si>
  <si>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</si>
  <si>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</si>
  <si>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</si>
  <si>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</si>
  <si>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</si>
  <si>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</si>
  <si>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</si>
  <si>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</si>
  <si>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</si>
  <si>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</si>
  <si>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</si>
  <si>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</si>
  <si>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</si>
  <si>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</si>
  <si>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</si>
  <si>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</si>
  <si>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</si>
  <si>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</si>
  <si>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</si>
  <si>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</si>
  <si>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</si>
  <si>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</si>
  <si>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</si>
  <si>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</si>
  <si>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</si>
  <si>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</si>
  <si>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</si>
  <si>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</si>
  <si>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</si>
  <si>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</si>
  <si>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</si>
  <si>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</si>
  <si>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</si>
  <si>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</si>
  <si>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</si>
  <si>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</si>
  <si>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</si>
  <si>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</si>
  <si>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</si>
  <si>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</si>
  <si>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</si>
  <si>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</si>
  <si>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</si>
  <si>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</si>
  <si>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</si>
  <si>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</si>
  <si>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</si>
  <si>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</si>
  <si>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</si>
  <si>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</si>
  <si>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</si>
  <si>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</si>
  <si>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</si>
  <si>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</si>
  <si>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</si>
  <si>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</si>
  <si>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</si>
  <si>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</si>
  <si>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</si>
  <si>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</si>
  <si>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</si>
  <si>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</si>
  <si>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</si>
  <si>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</si>
  <si>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</si>
  <si>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</si>
  <si>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</si>
  <si>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</si>
  <si>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</si>
  <si>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</si>
  <si>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</si>
  <si>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</si>
  <si>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</si>
  <si>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</si>
  <si>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</si>
  <si>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</si>
  <si>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</si>
  <si>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</si>
  <si>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</si>
  <si>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</si>
  <si>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</si>
  <si>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</si>
  <si>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</si>
  <si>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</si>
  <si>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</si>
  <si>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</si>
  <si>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</si>
  <si>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</si>
  <si>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</si>
  <si>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</si>
  <si>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</si>
  <si>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</si>
  <si>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</si>
  <si>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</si>
  <si>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</si>
  <si>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</si>
  <si>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</si>
  <si>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</si>
  <si>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</si>
  <si>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</si>
  <si>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</si>
  <si>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</si>
  <si>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</si>
  <si>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</si>
  <si>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</si>
  <si>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</si>
  <si>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</si>
  <si>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</si>
  <si>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</si>
  <si>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</si>
  <si>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</si>
  <si>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</si>
  <si>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</si>
  <si>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</si>
  <si>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</si>
  <si>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</si>
  <si>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</si>
  <si>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</si>
  <si>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</si>
  <si>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</si>
  <si>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</si>
  <si>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</si>
  <si>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</si>
  <si>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</si>
  <si>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</si>
  <si>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</si>
  <si>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</si>
  <si>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</si>
  <si>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</si>
  <si>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</si>
  <si>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</si>
  <si>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</si>
  <si>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</si>
  <si>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</si>
  <si>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</si>
  <si>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</si>
  <si>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</si>
  <si>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</si>
  <si>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</si>
  <si>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</si>
  <si>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</si>
  <si>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</si>
  <si>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</si>
  <si>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</si>
  <si>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</si>
  <si>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</si>
  <si>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</si>
  <si>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</si>
  <si>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</si>
  <si>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</si>
  <si>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</si>
  <si>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</si>
  <si>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</si>
  <si>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</si>
  <si>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</si>
  <si>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</si>
  <si>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</si>
  <si>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</si>
  <si>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</si>
  <si>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</si>
  <si>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</si>
  <si>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</si>
  <si>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</si>
  <si>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</si>
  <si>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</si>
  <si>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</si>
  <si>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</si>
  <si>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</si>
  <si>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</si>
  <si>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</si>
  <si>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</si>
  <si>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</si>
  <si>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</si>
  <si>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</si>
  <si>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</si>
  <si>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</si>
  <si>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</si>
  <si>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</si>
  <si>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</si>
  <si>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</si>
  <si>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</si>
  <si>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</si>
  <si>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</si>
  <si>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</si>
  <si>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</si>
  <si>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</si>
  <si>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</si>
  <si>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</si>
  <si>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</si>
  <si>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</si>
  <si>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</si>
  <si>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</si>
  <si>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</si>
  <si>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</si>
  <si>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</si>
  <si>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</si>
  <si>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</si>
  <si>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</si>
  <si>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</si>
  <si>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</si>
  <si>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</si>
  <si>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</si>
  <si>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</si>
  <si>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</si>
  <si>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</si>
  <si>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</si>
  <si>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</si>
  <si>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</si>
  <si>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</si>
  <si>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</si>
  <si>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</si>
  <si>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</si>
  <si>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</si>
  <si>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</si>
  <si>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</si>
  <si>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</si>
  <si>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</si>
  <si>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</si>
  <si>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</si>
  <si>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</si>
  <si>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</si>
  <si>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</si>
  <si>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</si>
  <si>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</si>
  <si>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</si>
  <si>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</si>
  <si>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</si>
  <si>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</si>
  <si>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</si>
  <si>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</si>
  <si>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</si>
  <si>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</si>
  <si>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</si>
  <si>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</si>
  <si>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</si>
  <si>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</si>
  <si>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</si>
  <si>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</si>
  <si>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</si>
  <si>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</si>
  <si>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</si>
  <si>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</si>
  <si>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</si>
  <si>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</si>
  <si>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</si>
  <si>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</si>
  <si>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</si>
  <si>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</si>
  <si>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</si>
  <si>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</si>
  <si>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</si>
  <si>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</si>
  <si>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</si>
  <si>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</si>
  <si>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</si>
  <si>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</si>
  <si>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</si>
  <si>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</si>
  <si>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</si>
  <si>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</si>
  <si>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</si>
  <si>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</si>
  <si>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</si>
  <si>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</si>
  <si>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</si>
  <si>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</si>
  <si>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</si>
  <si>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</si>
  <si>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</si>
  <si>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</si>
  <si>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</si>
  <si>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</si>
  <si>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</si>
  <si>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</si>
  <si>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</si>
  <si>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</si>
  <si>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</si>
  <si>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</si>
  <si>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</si>
  <si>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</si>
  <si>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</si>
  <si>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</si>
  <si>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</si>
  <si>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</si>
  <si>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</si>
  <si>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</si>
  <si>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</si>
  <si>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</si>
  <si>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</si>
  <si>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</si>
  <si>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</si>
  <si>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</si>
  <si>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</si>
  <si>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</si>
  <si>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</si>
  <si>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</si>
  <si>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</si>
  <si>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</si>
  <si>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</si>
  <si>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</si>
  <si>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</si>
  <si>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</si>
  <si>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</si>
  <si>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</si>
  <si>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</si>
  <si>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</si>
  <si>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</si>
  <si>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</si>
  <si>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</si>
  <si>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</si>
  <si>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</si>
  <si>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</si>
  <si>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</si>
  <si>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</si>
  <si>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</si>
  <si>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</si>
  <si>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</si>
  <si>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</si>
  <si>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</si>
  <si>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</si>
  <si>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</si>
  <si>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</si>
  <si>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</si>
  <si>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</si>
  <si>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</si>
  <si>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</si>
  <si>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</si>
  <si>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</si>
  <si>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</si>
  <si>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</si>
  <si>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</si>
  <si>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</si>
  <si>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</si>
  <si>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</si>
  <si>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</si>
  <si>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</si>
  <si>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</si>
  <si>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</si>
  <si>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</si>
  <si>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</si>
  <si>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</si>
  <si>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</si>
  <si>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</si>
  <si>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</si>
  <si>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</si>
  <si>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</si>
  <si>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</si>
  <si>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</si>
  <si>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</si>
  <si>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</si>
  <si>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</si>
  <si>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</si>
  <si>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</si>
  <si>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</si>
  <si>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</si>
  <si>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</si>
  <si>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</si>
  <si>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</si>
  <si>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</si>
  <si>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</si>
  <si>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</si>
  <si>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</si>
  <si>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</si>
  <si>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</si>
  <si>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</si>
  <si>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</si>
  <si>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</si>
  <si>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</si>
  <si>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</si>
  <si>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</si>
  <si>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</si>
  <si>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</si>
  <si>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</si>
  <si>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</si>
  <si>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</si>
  <si>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</si>
  <si>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</si>
  <si>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</si>
  <si>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</si>
  <si>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</si>
  <si>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</si>
  <si>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</si>
  <si>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</si>
  <si>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</si>
  <si>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</si>
  <si>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</si>
  <si>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</si>
  <si>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</si>
  <si>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</si>
  <si>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</si>
  <si>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</si>
  <si>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</si>
  <si>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</si>
  <si>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</si>
  <si>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</si>
  <si>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</si>
  <si>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</si>
  <si>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</si>
  <si>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</si>
  <si>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</si>
  <si>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</si>
  <si>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</si>
  <si>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</si>
  <si>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</si>
  <si>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</si>
  <si>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</si>
  <si>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</si>
  <si>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</si>
  <si>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</si>
  <si>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</si>
  <si>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</si>
  <si>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</si>
  <si>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</si>
  <si>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</si>
  <si>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</si>
  <si>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</si>
  <si>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</si>
  <si>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</si>
  <si>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</si>
  <si>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</si>
  <si>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</si>
  <si>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</si>
  <si>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</si>
  <si>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</si>
  <si>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</si>
  <si>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</si>
  <si>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</si>
  <si>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</si>
  <si>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</si>
  <si>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</si>
  <si>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</si>
  <si>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</si>
  <si>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</si>
  <si>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</si>
  <si>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</si>
  <si>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</si>
  <si>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</si>
  <si>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</si>
  <si>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</si>
  <si>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</si>
  <si>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</si>
  <si>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</si>
  <si>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</si>
  <si>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</si>
  <si>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</si>
  <si>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</si>
  <si>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</si>
  <si>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</si>
  <si>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</si>
  <si>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</si>
  <si>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</si>
  <si>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</si>
  <si>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</si>
  <si>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</si>
  <si>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</si>
  <si>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</si>
  <si>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</si>
  <si>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</si>
  <si>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</si>
  <si>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</si>
  <si>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</si>
  <si>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</si>
  <si>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</si>
  <si>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</si>
  <si>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</si>
  <si>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</si>
  <si>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</si>
  <si>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</si>
  <si>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</si>
  <si>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</si>
  <si>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</si>
  <si>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</si>
  <si>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</si>
  <si>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</si>
  <si>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</si>
  <si>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</si>
  <si>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</si>
  <si>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</si>
  <si>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</si>
  <si>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</si>
  <si>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</si>
  <si>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</si>
  <si>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</si>
  <si>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</si>
  <si>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</si>
  <si>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</si>
  <si>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</si>
  <si>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</si>
  <si>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</si>
  <si>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</si>
  <si>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</si>
  <si>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</si>
  <si>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</si>
  <si>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</si>
  <si>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</si>
  <si>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</si>
  <si>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</si>
  <si>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</si>
  <si>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</si>
  <si>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</si>
  <si>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</si>
  <si>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</si>
  <si>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</si>
  <si>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</si>
  <si>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</si>
  <si>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</si>
  <si>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</si>
  <si>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</si>
  <si>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</si>
  <si>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</si>
  <si>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</si>
  <si>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</si>
  <si>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</si>
  <si>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</si>
  <si>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</si>
  <si>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</si>
  <si>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</si>
  <si>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</si>
  <si>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</si>
  <si>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</si>
  <si>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</si>
  <si>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</si>
  <si>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</si>
  <si>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</si>
  <si>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</si>
  <si>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</si>
  <si>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</si>
  <si>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</si>
  <si>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</si>
  <si>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</si>
  <si>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</si>
  <si>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</si>
  <si>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</si>
  <si>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</si>
  <si>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</si>
  <si>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</si>
  <si>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</si>
  <si>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</si>
  <si>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</si>
  <si>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</si>
  <si>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</si>
  <si>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</si>
  <si>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</si>
  <si>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</si>
  <si>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</si>
  <si>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</si>
  <si>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</si>
  <si>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</si>
  <si>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</si>
  <si>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</si>
  <si>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</si>
  <si>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</si>
  <si>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</si>
  <si>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</si>
  <si>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</si>
  <si>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</si>
  <si>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</si>
  <si>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</si>
  <si>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</si>
  <si>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</si>
  <si>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</si>
  <si>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</si>
  <si>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</si>
  <si>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</si>
  <si>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</si>
  <si>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</si>
  <si>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</si>
  <si>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</si>
  <si>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</si>
  <si>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</si>
  <si>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</si>
  <si>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</si>
  <si>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</si>
  <si>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</si>
  <si>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</si>
  <si>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</si>
  <si>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</si>
  <si>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</si>
  <si>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</si>
  <si>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</si>
  <si>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</si>
  <si>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</si>
  <si>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</si>
  <si>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</si>
  <si>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</si>
  <si>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</si>
  <si>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</si>
  <si>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</si>
  <si>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</si>
  <si>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</si>
  <si>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</si>
  <si>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</si>
  <si>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</si>
  <si>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</si>
  <si>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</si>
  <si>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</si>
  <si>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</si>
  <si>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</si>
  <si>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</si>
  <si>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</si>
  <si>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</si>
  <si>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</si>
  <si>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</si>
  <si>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</si>
  <si>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</si>
  <si>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</si>
  <si>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</si>
  <si>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</si>
  <si>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</si>
  <si>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</si>
  <si>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</si>
  <si>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</si>
  <si>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</si>
  <si>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</si>
  <si>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</si>
  <si>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</si>
  <si>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</si>
  <si>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</si>
  <si>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</si>
  <si>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</si>
  <si>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</si>
  <si>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</si>
  <si>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</si>
  <si>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</si>
  <si>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</si>
  <si>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</si>
  <si>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</si>
  <si>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</si>
  <si>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</si>
  <si>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</si>
  <si>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</si>
  <si>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</si>
  <si>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</si>
  <si>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</si>
  <si>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</si>
  <si>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</si>
  <si>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</si>
  <si>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</si>
  <si>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</si>
  <si>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</si>
  <si>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</si>
  <si>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</si>
  <si>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</si>
  <si>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</si>
  <si>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</si>
  <si>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</si>
  <si>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</si>
  <si>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</si>
  <si>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</si>
  <si>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</si>
  <si>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</si>
  <si>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</si>
  <si>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</si>
  <si>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</si>
  <si>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</si>
  <si>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</si>
  <si>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</si>
  <si>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</si>
  <si>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</si>
  <si>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</si>
  <si>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</si>
  <si>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</si>
  <si>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</si>
  <si>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</si>
  <si>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</si>
  <si>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</si>
  <si>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</si>
  <si>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</si>
  <si>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</si>
  <si>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</si>
  <si>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</si>
  <si>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</si>
  <si>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</si>
  <si>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</si>
  <si>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</si>
  <si>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</si>
  <si>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</si>
  <si>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</si>
  <si>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</si>
  <si>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</si>
  <si>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</si>
  <si>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</si>
  <si>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</si>
  <si>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</si>
  <si>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</si>
  <si>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</si>
  <si>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</si>
  <si>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</si>
  <si>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</si>
  <si>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</si>
  <si>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</si>
  <si>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</si>
  <si>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</si>
  <si>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</si>
  <si>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</si>
  <si>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</si>
  <si>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</si>
  <si>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</si>
  <si>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</si>
  <si>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</si>
  <si>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</si>
  <si>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</si>
  <si>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</si>
  <si>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</si>
  <si>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</si>
  <si>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</si>
  <si>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</si>
  <si>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</si>
  <si>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</si>
  <si>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</si>
  <si>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</si>
  <si>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</si>
  <si>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</si>
  <si>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</si>
  <si>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</si>
  <si>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</si>
  <si>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</si>
  <si>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</si>
  <si>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</si>
  <si>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</si>
  <si>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</si>
  <si>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</si>
  <si>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</si>
  <si>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</si>
  <si>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</si>
  <si>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</si>
  <si>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</si>
  <si>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</si>
  <si>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</si>
  <si>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</si>
  <si>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</si>
  <si>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</si>
  <si>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</si>
  <si>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</si>
  <si>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</si>
  <si>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</si>
  <si>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</si>
  <si>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</si>
  <si>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</si>
  <si>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</si>
  <si>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</si>
  <si>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</si>
  <si>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</si>
  <si>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</si>
  <si>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</si>
  <si>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</si>
  <si>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</si>
  <si>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</si>
  <si>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</si>
  <si>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</si>
  <si>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</si>
  <si>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</si>
  <si>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</si>
  <si>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</si>
  <si>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</si>
  <si>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</si>
  <si>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</si>
  <si>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</si>
  <si>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</si>
  <si>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</si>
  <si>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</si>
  <si>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</si>
  <si>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</si>
  <si>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</si>
  <si>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</si>
  <si>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</si>
  <si>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</si>
  <si>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</si>
  <si>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</si>
  <si>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</si>
  <si>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</si>
  <si>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</si>
  <si>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</si>
  <si>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</si>
  <si>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</si>
  <si>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</si>
  <si>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</si>
  <si>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</si>
  <si>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</si>
  <si>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</si>
  <si>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</si>
  <si>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</si>
  <si>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</si>
  <si>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</si>
  <si>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</si>
  <si>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</si>
  <si>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</si>
  <si>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</si>
  <si>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</si>
  <si>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</si>
  <si>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</si>
  <si>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</si>
  <si>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</si>
  <si>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</si>
  <si>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</si>
  <si>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</si>
  <si>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</si>
  <si>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</si>
  <si>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</si>
  <si>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</si>
  <si>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</si>
  <si>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</si>
  <si>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</si>
  <si>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</si>
  <si>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</si>
  <si>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</si>
  <si>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</si>
  <si>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</si>
  <si>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</si>
  <si>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</si>
  <si>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</si>
  <si>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</si>
  <si>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</si>
  <si>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</si>
  <si>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</si>
  <si>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</si>
  <si>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</si>
  <si>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</si>
  <si>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</si>
  <si>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</si>
  <si>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</si>
  <si>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</si>
  <si>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</si>
  <si>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</si>
  <si>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</si>
  <si>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</si>
  <si>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</si>
  <si>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</si>
  <si>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</si>
  <si>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</si>
  <si>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</si>
  <si>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</si>
  <si>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</si>
  <si>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</si>
  <si>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</si>
  <si>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</si>
  <si>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</si>
  <si>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</si>
  <si>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</si>
  <si>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</si>
  <si>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</si>
  <si>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</si>
  <si>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</si>
  <si>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</si>
  <si>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</si>
  <si>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</si>
  <si>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</si>
  <si>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</si>
  <si>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</si>
  <si>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</si>
  <si>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</si>
  <si>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</si>
  <si>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</si>
  <si>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</si>
  <si>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</si>
  <si>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</si>
  <si>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</si>
  <si>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</si>
  <si>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</si>
  <si>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</si>
  <si>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</si>
  <si>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</si>
  <si>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</si>
  <si>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</si>
  <si>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</si>
  <si>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</si>
  <si>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</si>
  <si>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</si>
  <si>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</si>
  <si>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</si>
  <si>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</si>
  <si>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</si>
  <si>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</si>
  <si>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</si>
  <si>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</si>
  <si>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</si>
  <si>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</si>
  <si>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</si>
  <si>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</si>
  <si>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</si>
  <si>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</si>
  <si>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</si>
  <si>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</si>
  <si>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</si>
  <si>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</si>
  <si>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</si>
  <si>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</si>
  <si>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</si>
  <si>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</si>
  <si>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</si>
  <si>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</si>
  <si>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</si>
  <si>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</si>
  <si>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</si>
  <si>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</si>
  <si>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</si>
  <si>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</si>
  <si>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</si>
  <si>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</si>
  <si>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</si>
  <si>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</si>
  <si>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</si>
  <si>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</si>
  <si>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</si>
  <si>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</si>
  <si>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</si>
  <si>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</si>
  <si>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</si>
  <si>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</si>
  <si>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</si>
  <si>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</si>
  <si>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</si>
  <si>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</si>
  <si>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</si>
  <si>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</si>
  <si>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</si>
  <si>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</si>
  <si>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</si>
  <si>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</si>
  <si>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</si>
  <si>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</si>
  <si>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</si>
  <si>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</si>
  <si>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</si>
  <si>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</si>
  <si>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</si>
  <si>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</si>
  <si>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</si>
  <si>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</si>
  <si>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</si>
  <si>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</si>
  <si>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</si>
  <si>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</si>
  <si>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</si>
  <si>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</si>
  <si>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</si>
  <si>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</si>
  <si>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</si>
  <si>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</si>
  <si>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</si>
  <si>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</si>
  <si>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</si>
  <si>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</si>
  <si>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</si>
  <si>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</si>
  <si>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</si>
  <si>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</si>
  <si>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</si>
  <si>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</si>
  <si>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</si>
  <si>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</si>
  <si>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</si>
  <si>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</si>
  <si>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</si>
  <si>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</si>
  <si>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</si>
  <si>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</si>
  <si>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</si>
  <si>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</si>
  <si>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</si>
  <si>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</si>
  <si>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</si>
  <si>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</si>
  <si>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</si>
  <si>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</si>
  <si>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</si>
  <si>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</si>
  <si>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</si>
  <si>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</si>
  <si>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</si>
  <si>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</si>
  <si>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</si>
  <si>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</si>
  <si>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</si>
  <si>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</si>
  <si>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</si>
  <si>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</si>
  <si>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</si>
  <si>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</si>
  <si>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</si>
  <si>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</si>
  <si>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</si>
  <si>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</si>
  <si>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</si>
  <si>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</si>
  <si>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</si>
  <si>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</si>
  <si>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</si>
  <si>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</si>
  <si>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</si>
  <si>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</si>
  <si>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</si>
  <si>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</si>
  <si>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</si>
  <si>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</si>
  <si>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</si>
  <si>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</si>
  <si>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</si>
  <si>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</si>
  <si>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</si>
  <si>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</si>
  <si>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</si>
  <si>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</si>
  <si>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</si>
  <si>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</si>
  <si>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</si>
  <si>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</si>
  <si>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</si>
  <si>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</si>
  <si>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</si>
  <si>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</si>
  <si>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</si>
  <si>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</si>
  <si>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</si>
  <si>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</si>
  <si>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</si>
  <si>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</si>
  <si>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</si>
  <si>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</si>
  <si>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</si>
  <si>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</si>
  <si>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</si>
  <si>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</si>
  <si>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</si>
  <si>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</si>
  <si>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</si>
  <si>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</si>
  <si>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</si>
  <si>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</si>
  <si>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</si>
  <si>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</si>
  <si>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</si>
  <si>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</si>
  <si>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</si>
  <si>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</si>
  <si>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</si>
  <si>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</si>
  <si>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</si>
  <si>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</si>
  <si>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</si>
  <si>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</si>
  <si>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</si>
  <si>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</si>
  <si>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</si>
  <si>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</si>
  <si>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</si>
  <si>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</si>
  <si>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</si>
  <si>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</si>
  <si>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</si>
  <si>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</si>
  <si>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</si>
  <si>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</si>
  <si>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</si>
  <si>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</si>
  <si>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</si>
  <si>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</si>
  <si>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</si>
  <si>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</si>
  <si>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</si>
  <si>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</si>
  <si>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</si>
  <si>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</si>
  <si>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</si>
  <si>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</si>
  <si>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</si>
  <si>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</si>
  <si>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</si>
  <si>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</si>
  <si>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</si>
  <si>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</si>
  <si>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</si>
  <si>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</si>
  <si>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</si>
  <si>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</si>
  <si>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</si>
  <si>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</si>
  <si>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</si>
  <si>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</si>
  <si>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</si>
  <si>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</si>
  <si>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</si>
  <si>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</si>
  <si>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</si>
  <si>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</si>
  <si>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</si>
  <si>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</si>
  <si>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</si>
  <si>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</si>
  <si>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</si>
  <si>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</si>
  <si>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</si>
  <si>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</si>
  <si>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</si>
  <si>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</si>
  <si>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</si>
  <si>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</si>
  <si>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</si>
  <si>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</si>
  <si>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</si>
  <si>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</si>
  <si>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</si>
  <si>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</si>
  <si>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</si>
  <si>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</si>
  <si>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</si>
  <si>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</si>
  <si>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</si>
  <si>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</si>
  <si>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</si>
  <si>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</si>
  <si>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</si>
  <si>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</si>
  <si>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</si>
  <si>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</si>
  <si>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</si>
  <si>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</si>
  <si>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</si>
  <si>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</si>
  <si>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</si>
  <si>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</si>
  <si>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</si>
  <si>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</si>
  <si>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</si>
  <si>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</si>
  <si>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</si>
  <si>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</si>
  <si>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</si>
  <si>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</si>
  <si>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</si>
  <si>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</si>
  <si>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</si>
  <si>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</si>
  <si>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</si>
  <si>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</si>
  <si>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</si>
  <si>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</si>
  <si>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</si>
  <si>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</si>
  <si>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</si>
  <si>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</si>
  <si>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</si>
  <si>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</si>
  <si>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</si>
  <si>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</si>
  <si>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</si>
  <si>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</si>
  <si>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</si>
  <si>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</si>
  <si>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</si>
  <si>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</si>
  <si>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</si>
  <si>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</si>
  <si>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</si>
  <si>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</si>
  <si>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</si>
  <si>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</si>
  <si>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</si>
  <si>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</si>
  <si>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</si>
  <si>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</si>
  <si>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</si>
  <si>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</si>
  <si>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</si>
  <si>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</si>
  <si>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</si>
  <si>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</si>
  <si>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</si>
  <si>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</si>
  <si>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</si>
  <si>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</si>
  <si>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</si>
  <si>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</si>
  <si>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</si>
  <si>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</si>
  <si>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</si>
  <si>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</si>
  <si>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</si>
  <si>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</si>
  <si>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</si>
  <si>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</si>
  <si>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</si>
  <si>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</si>
  <si>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</si>
  <si>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</si>
  <si>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</si>
  <si>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</si>
  <si>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</si>
  <si>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</si>
  <si>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</si>
  <si>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</si>
  <si>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</si>
  <si>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</si>
  <si>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</si>
  <si>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</si>
  <si>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</si>
  <si>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</si>
  <si>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</si>
  <si>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</si>
  <si>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</si>
  <si>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</si>
  <si>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</si>
  <si>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</si>
  <si>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</si>
  <si>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</si>
  <si>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</si>
  <si>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</si>
  <si>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</si>
  <si>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</si>
  <si>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</si>
  <si>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</si>
  <si>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</si>
  <si>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</si>
  <si>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</si>
  <si>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</si>
  <si>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</si>
  <si>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</si>
  <si>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</si>
  <si>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</si>
  <si>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</si>
  <si>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</si>
  <si>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</si>
  <si>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</si>
  <si>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</si>
  <si>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</si>
  <si>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</si>
  <si>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</si>
  <si>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</si>
  <si>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</si>
  <si>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</si>
  <si>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</si>
  <si>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</si>
  <si>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</si>
  <si>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</si>
  <si>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</si>
  <si>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</si>
  <si>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</si>
  <si>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</si>
  <si>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</si>
  <si>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</si>
  <si>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</si>
  <si>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</si>
  <si>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</si>
  <si>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</si>
  <si>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</si>
  <si>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</si>
  <si>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</si>
  <si>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</si>
  <si>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</si>
  <si>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</si>
  <si>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</si>
  <si>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</si>
  <si>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</si>
  <si>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</si>
  <si>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</si>
  <si>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</si>
  <si>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</si>
  <si>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</si>
  <si>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</si>
  <si>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</si>
  <si>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</si>
  <si>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</si>
  <si>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</si>
  <si>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</si>
  <si>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</si>
  <si>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</si>
  <si>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</si>
  <si>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</si>
  <si>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</si>
  <si>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</si>
  <si>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</si>
  <si>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</si>
  <si>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</si>
  <si>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</si>
  <si>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</si>
  <si>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</si>
  <si>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</si>
  <si>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</si>
  <si>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</si>
  <si>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</si>
  <si>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</si>
  <si>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</si>
  <si>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</si>
  <si>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</si>
  <si>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</si>
  <si>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</si>
  <si>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</si>
  <si>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</si>
  <si>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</si>
  <si>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</si>
  <si>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</si>
  <si>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</si>
  <si>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</si>
  <si>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</si>
  <si>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</si>
  <si>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</si>
  <si>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</si>
  <si>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</si>
  <si>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</si>
  <si>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</si>
  <si>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</si>
  <si>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</si>
  <si>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</si>
  <si>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</si>
  <si>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</si>
  <si>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</si>
  <si>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</si>
  <si>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</si>
  <si>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</si>
  <si>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</si>
  <si>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</si>
  <si>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</si>
  <si>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</si>
  <si>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</si>
  <si>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</si>
  <si>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</si>
  <si>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</si>
  <si>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</si>
  <si>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</si>
  <si>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</si>
  <si>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</si>
  <si>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</si>
  <si>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</si>
  <si>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</si>
  <si>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</si>
  <si>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</si>
  <si>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</si>
  <si>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</si>
  <si>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</si>
  <si>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</si>
  <si>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</si>
  <si>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</si>
  <si>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</si>
  <si>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</si>
  <si>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</si>
  <si>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</si>
  <si>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</si>
  <si>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</si>
  <si>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</si>
  <si>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</si>
  <si>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</si>
  <si>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</si>
  <si>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</si>
  <si>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</si>
  <si>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</si>
  <si>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</si>
  <si>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</si>
  <si>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</si>
  <si>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</si>
  <si>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</si>
  <si>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</si>
  <si>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</si>
  <si>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</si>
  <si>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</si>
  <si>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</si>
  <si>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</si>
  <si>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</si>
  <si>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</si>
  <si>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</si>
  <si>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</si>
  <si>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</si>
  <si>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</si>
  <si>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</si>
  <si>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</si>
  <si>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</si>
  <si>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</si>
  <si>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</si>
  <si>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</si>
  <si>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</si>
  <si>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</si>
  <si>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</si>
  <si>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</si>
  <si>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</si>
  <si>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</si>
  <si>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</si>
  <si>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</si>
  <si>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</si>
  <si>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</si>
  <si>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</si>
  <si>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</si>
  <si>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</si>
  <si>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</si>
  <si>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</si>
  <si>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</si>
  <si>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</si>
  <si>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</si>
  <si>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</si>
  <si>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</si>
  <si>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</si>
  <si>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</si>
  <si>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</si>
  <si>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</si>
  <si>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</si>
  <si>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</si>
  <si>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</si>
  <si>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</si>
  <si>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</si>
  <si>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</si>
  <si>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</si>
  <si>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</si>
  <si>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</si>
  <si>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</si>
  <si>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</si>
  <si>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</si>
  <si>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</si>
  <si>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</si>
  <si>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</si>
  <si>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</si>
  <si>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</si>
  <si>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</si>
  <si>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</si>
  <si>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</si>
  <si>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</si>
  <si>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</si>
  <si>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</si>
  <si>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</si>
  <si>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</si>
  <si>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</si>
  <si>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</si>
  <si>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</si>
  <si>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</si>
  <si>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</si>
  <si>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</si>
  <si>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</si>
  <si>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</si>
  <si>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</si>
  <si>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</si>
  <si>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</si>
  <si>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</si>
  <si>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</si>
  <si>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</si>
  <si>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</si>
  <si>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</si>
  <si>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</si>
  <si>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</si>
  <si>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</si>
  <si>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</si>
  <si>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</si>
  <si>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</si>
  <si>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</si>
  <si>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</si>
  <si>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</si>
  <si>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</si>
  <si>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</si>
  <si>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</si>
  <si>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</si>
  <si>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</si>
  <si>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</si>
  <si>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</si>
  <si>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</si>
  <si>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</si>
  <si>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</si>
  <si>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</si>
  <si>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</si>
  <si>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</si>
  <si>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</si>
  <si>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</si>
  <si>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</si>
  <si>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</si>
  <si>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</si>
  <si>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</si>
  <si>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</si>
  <si>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</si>
  <si>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</si>
  <si>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</si>
  <si>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</si>
  <si>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</si>
  <si>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</si>
  <si>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</si>
  <si>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</si>
  <si>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</si>
  <si>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</si>
  <si>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</si>
  <si>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</si>
  <si>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</si>
  <si>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</si>
  <si>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</si>
  <si>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</si>
  <si>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</si>
  <si>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</si>
  <si>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</si>
  <si>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</si>
  <si>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</si>
  <si>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</si>
  <si>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</si>
  <si>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</si>
  <si>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</si>
  <si>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</si>
  <si>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</si>
  <si>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</si>
  <si>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</si>
  <si>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</si>
  <si>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</si>
  <si>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</si>
  <si>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</si>
  <si>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</si>
  <si>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</si>
  <si>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</si>
  <si>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</si>
  <si>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</si>
  <si>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</si>
  <si>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</si>
  <si>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</si>
  <si>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</si>
  <si>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</si>
  <si>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</si>
  <si>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</si>
  <si>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</si>
  <si>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</si>
  <si>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</si>
  <si>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</si>
  <si>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</si>
  <si>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</si>
  <si>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</si>
  <si>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</si>
  <si>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</si>
  <si>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</si>
  <si>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</si>
  <si>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</si>
  <si>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</si>
  <si>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</si>
  <si>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</si>
  <si>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</si>
  <si>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</si>
  <si>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</si>
  <si>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</si>
  <si>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</si>
  <si>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</si>
  <si>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</si>
  <si>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</si>
  <si>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</si>
  <si>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</si>
  <si>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</si>
  <si>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</si>
  <si>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</si>
  <si>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</si>
  <si>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</si>
  <si>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</si>
  <si>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</si>
  <si>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</si>
  <si>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</si>
  <si>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</si>
  <si>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</si>
  <si>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</si>
  <si>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</si>
  <si>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</si>
  <si>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</si>
  <si>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</si>
  <si>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</si>
  <si>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</si>
  <si>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</si>
  <si>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</si>
  <si>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</si>
  <si>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</si>
  <si>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</si>
  <si>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</si>
  <si>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</si>
  <si>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</si>
  <si>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</si>
  <si>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</si>
  <si>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</si>
  <si>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</si>
  <si>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</si>
  <si>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</si>
  <si>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</si>
  <si>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</si>
  <si>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</si>
  <si>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</si>
  <si>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</si>
  <si>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</si>
  <si>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</si>
  <si>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</si>
  <si>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</si>
  <si>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</si>
  <si>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</si>
  <si>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</si>
  <si>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</si>
  <si>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</si>
  <si>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</si>
  <si>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</si>
  <si>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</si>
  <si>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</si>
  <si>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</si>
  <si>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</si>
  <si>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</si>
  <si>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</si>
  <si>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</si>
  <si>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</si>
  <si>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</si>
  <si>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</si>
  <si>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</si>
  <si>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</si>
  <si>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</si>
  <si>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</si>
  <si>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</si>
  <si>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</si>
  <si>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</si>
  <si>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</si>
  <si>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</si>
  <si>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</si>
  <si>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</si>
  <si>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</si>
  <si>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</si>
  <si>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</si>
  <si>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</si>
  <si>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</si>
  <si>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</si>
  <si>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</si>
  <si>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</si>
  <si>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</si>
  <si>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</si>
  <si>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</si>
  <si>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</si>
  <si>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</si>
  <si>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</si>
  <si>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</si>
  <si>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</si>
  <si>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</si>
  <si>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</si>
  <si>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</si>
  <si>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</si>
  <si>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</si>
  <si>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</si>
  <si>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</si>
  <si>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</si>
  <si>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</si>
  <si>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</si>
  <si>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</si>
  <si>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</si>
  <si>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</si>
  <si>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</si>
  <si>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</si>
  <si>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</si>
  <si>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</si>
  <si>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</si>
  <si>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</si>
  <si>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</si>
  <si>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</si>
  <si>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</si>
  <si>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</si>
  <si>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</si>
  <si>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</si>
  <si>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</si>
  <si>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</si>
  <si>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</si>
  <si>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</si>
  <si>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</si>
  <si>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</si>
  <si>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</si>
  <si>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</si>
  <si>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</si>
  <si>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</si>
  <si>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</si>
  <si>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</si>
  <si>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</si>
  <si>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</si>
  <si>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</si>
  <si>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</si>
  <si>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</si>
  <si>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</si>
  <si>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</si>
  <si>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</si>
  <si>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</si>
  <si>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</si>
  <si>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</si>
  <si>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</si>
  <si>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</si>
  <si>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</si>
  <si>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</si>
  <si>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</si>
  <si>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</si>
  <si>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</si>
  <si>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</si>
  <si>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</si>
  <si>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</si>
  <si>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</si>
  <si>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</si>
  <si>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</si>
  <si>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</si>
  <si>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</si>
  <si>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</si>
  <si>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</si>
  <si>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</si>
  <si>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</si>
  <si>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</si>
  <si>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</si>
  <si>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</si>
  <si>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</si>
  <si>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</si>
  <si>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</si>
  <si>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</si>
  <si>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</si>
  <si>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</si>
  <si>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</si>
  <si>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</si>
  <si>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</si>
  <si>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</si>
  <si>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</si>
  <si>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</si>
  <si>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</si>
  <si>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</si>
  <si>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</si>
  <si>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</si>
  <si>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</si>
  <si>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</si>
  <si>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</si>
  <si>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</si>
  <si>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</si>
  <si>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</si>
  <si>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</si>
  <si>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</si>
  <si>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</si>
  <si>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</si>
  <si>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</si>
  <si>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</si>
  <si>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</si>
  <si>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</si>
  <si>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</si>
  <si>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</si>
  <si>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</si>
  <si>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</si>
  <si>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</si>
  <si>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</si>
  <si>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</si>
  <si>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</si>
  <si>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</si>
  <si>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</si>
  <si>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</si>
  <si>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</si>
  <si>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</si>
  <si>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</si>
  <si>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</si>
  <si>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</si>
  <si>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</si>
  <si>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</si>
  <si>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</si>
  <si>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</si>
  <si>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</si>
  <si>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</si>
  <si>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</si>
  <si>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</si>
  <si>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</si>
  <si>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</si>
  <si>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</si>
  <si>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</si>
  <si>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</si>
  <si>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</si>
  <si>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</si>
  <si>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</si>
  <si>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</si>
  <si>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</si>
  <si>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</si>
  <si>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</si>
  <si>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</si>
  <si>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</si>
  <si>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</si>
  <si>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</si>
  <si>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</si>
  <si>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</si>
  <si>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</si>
  <si>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</si>
  <si>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</si>
  <si>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</si>
  <si>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</si>
  <si>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</si>
  <si>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</si>
  <si>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</si>
  <si>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</si>
  <si>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</si>
  <si>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</si>
  <si>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</si>
  <si>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</si>
  <si>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</si>
  <si>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</si>
  <si>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</si>
  <si>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</si>
  <si>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</si>
  <si>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</si>
  <si>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</si>
  <si>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</si>
  <si>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</si>
  <si>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</si>
  <si>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</si>
  <si>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</si>
  <si>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</si>
  <si>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</si>
  <si>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</si>
  <si>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</si>
  <si>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</si>
  <si>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</si>
  <si>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</si>
  <si>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</si>
  <si>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</si>
  <si>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</si>
  <si>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</si>
  <si>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</si>
  <si>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</si>
  <si>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</si>
  <si>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</si>
  <si>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</si>
  <si>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</si>
  <si>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</si>
  <si>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</si>
  <si>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</si>
  <si>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</si>
  <si>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</si>
  <si>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</si>
  <si>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</si>
  <si>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</si>
  <si>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</si>
  <si>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</si>
  <si>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</si>
  <si>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</si>
  <si>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</si>
  <si>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</si>
  <si>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</si>
  <si>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</si>
  <si>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</si>
  <si>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</si>
  <si>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</si>
  <si>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</si>
  <si>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</si>
  <si>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</si>
  <si>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</si>
  <si>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</si>
  <si>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</si>
  <si>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</si>
  <si>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</si>
  <si>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</si>
  <si>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</si>
  <si>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</si>
  <si>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</si>
  <si>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</si>
  <si>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</si>
  <si>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</si>
  <si>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</si>
  <si>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</si>
  <si>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</si>
  <si>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</si>
  <si>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</si>
  <si>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</si>
  <si>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</si>
  <si>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</si>
  <si>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</si>
  <si>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</si>
  <si>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</si>
  <si>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</si>
  <si>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</si>
  <si>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</si>
  <si>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</si>
  <si>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</si>
  <si>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</si>
  <si>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</si>
  <si>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</si>
  <si>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</si>
  <si>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</si>
  <si>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</si>
  <si>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</si>
  <si>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</si>
  <si>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</si>
  <si>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</si>
  <si>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</si>
  <si>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</si>
  <si>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</si>
  <si>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</si>
  <si>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</si>
  <si>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</si>
  <si>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</si>
  <si>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</si>
  <si>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</si>
  <si>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</si>
  <si>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</si>
  <si>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</si>
  <si>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</si>
  <si>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</si>
  <si>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</si>
  <si>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</si>
  <si>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</si>
  <si>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</si>
  <si>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</si>
  <si>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</si>
  <si>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</si>
  <si>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</si>
  <si>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</si>
  <si>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</si>
  <si>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</si>
  <si>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</si>
  <si>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</si>
  <si>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</si>
  <si>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</si>
  <si>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</si>
  <si>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</si>
  <si>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</si>
  <si>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</si>
  <si>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</si>
  <si>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</si>
  <si>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</si>
  <si>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</si>
  <si>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</si>
  <si>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</si>
  <si>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</si>
  <si>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</si>
  <si>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</si>
  <si>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</si>
  <si>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</si>
  <si>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</si>
  <si>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</si>
  <si>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</si>
  <si>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</si>
  <si>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</si>
  <si>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</si>
  <si>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</si>
  <si>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</si>
  <si>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</si>
  <si>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</si>
  <si>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</si>
  <si>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</si>
  <si>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</si>
  <si>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</si>
  <si>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</si>
  <si>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</si>
  <si>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</si>
  <si>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</si>
  <si>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</si>
  <si>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</si>
  <si>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</si>
  <si>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</si>
  <si>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</si>
  <si>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</si>
  <si>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</si>
  <si>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</si>
  <si>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</si>
  <si>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</si>
  <si>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</si>
  <si>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</si>
  <si>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</si>
  <si>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</si>
  <si>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</si>
  <si>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</si>
  <si>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</si>
  <si>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</si>
  <si>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</si>
  <si>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</si>
  <si>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</si>
  <si>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</si>
  <si>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</si>
  <si>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</si>
  <si>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</si>
  <si>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</si>
  <si>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</si>
  <si>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</si>
  <si>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</si>
  <si>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</si>
  <si>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</si>
  <si>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</si>
  <si>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</si>
  <si>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</si>
  <si>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</si>
  <si>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</si>
  <si>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</si>
  <si>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</si>
  <si>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</si>
  <si>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</si>
  <si>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</si>
  <si>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</si>
  <si>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</si>
  <si>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</si>
  <si>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</si>
  <si>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</si>
  <si>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</si>
  <si>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</si>
  <si>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</si>
  <si>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</si>
  <si>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</si>
  <si>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</si>
  <si>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</si>
  <si>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</si>
  <si>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</si>
  <si>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</si>
  <si>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</si>
  <si>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</si>
  <si>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</si>
  <si>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</si>
  <si>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</si>
  <si>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</si>
  <si>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</si>
  <si>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</si>
  <si>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</si>
  <si>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</si>
  <si>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</si>
  <si>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</si>
  <si>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</si>
  <si>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</si>
  <si>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</si>
  <si>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</si>
  <si>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</si>
  <si>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</si>
  <si>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</si>
  <si>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</si>
  <si>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</si>
  <si>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</si>
  <si>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</si>
  <si>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</si>
  <si>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</si>
  <si>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</si>
  <si>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</si>
  <si>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</si>
  <si>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</si>
  <si>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</si>
  <si>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</si>
  <si>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</si>
  <si>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</si>
  <si>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</si>
  <si>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</si>
  <si>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</si>
  <si>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</si>
  <si>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</si>
  <si>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</si>
  <si>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</si>
  <si>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</si>
  <si>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</si>
  <si>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</si>
  <si>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</si>
  <si>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</si>
  <si>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</si>
  <si>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</si>
  <si>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</si>
  <si>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</si>
  <si>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</si>
  <si>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</si>
  <si>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</si>
  <si>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</si>
  <si>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</si>
  <si>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</si>
  <si>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</si>
  <si>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</si>
  <si>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</si>
  <si>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</si>
  <si>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</si>
  <si>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</si>
  <si>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</si>
  <si>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</si>
  <si>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</si>
  <si>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</si>
  <si>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</si>
  <si>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</si>
  <si>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</si>
  <si>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</si>
  <si>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</si>
  <si>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</si>
  <si>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</si>
  <si>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</si>
  <si>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</si>
  <si>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</si>
  <si>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</si>
  <si>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</si>
  <si>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</si>
  <si>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</si>
  <si>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</si>
  <si>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</si>
  <si>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</si>
  <si>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</si>
  <si>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</si>
  <si>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</si>
  <si>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</si>
  <si>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</si>
  <si>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</si>
  <si>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</si>
  <si>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</si>
  <si>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</si>
  <si>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</si>
  <si>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</si>
  <si>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</si>
  <si>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</si>
  <si>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</si>
  <si>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</si>
  <si>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</si>
  <si>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</si>
  <si>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</si>
  <si>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</si>
  <si>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</si>
  <si>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</si>
  <si>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</si>
  <si>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</si>
  <si>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</si>
  <si>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</si>
  <si>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</si>
  <si>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</si>
  <si>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</si>
  <si>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</si>
  <si>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</si>
  <si>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</si>
  <si>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</si>
  <si>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</si>
  <si>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</si>
  <si>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</si>
  <si>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</si>
  <si>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</si>
  <si>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</si>
  <si>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</si>
  <si>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</si>
  <si>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</si>
  <si>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</si>
  <si>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</si>
  <si>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</si>
  <si>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</si>
  <si>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</si>
  <si>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</si>
  <si>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</si>
  <si>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</si>
  <si>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</si>
  <si>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</si>
  <si>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</si>
  <si>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</si>
  <si>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</si>
  <si>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</si>
  <si>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</si>
  <si>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</si>
  <si>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</si>
  <si>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</si>
  <si>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</si>
  <si>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</si>
  <si>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</si>
  <si>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</si>
  <si>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</si>
  <si>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</si>
  <si>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</si>
  <si>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</si>
  <si>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</si>
  <si>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</si>
  <si>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</si>
  <si>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</si>
  <si>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</si>
  <si>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</si>
  <si>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</si>
  <si>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</si>
  <si>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</si>
  <si>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</si>
  <si>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</si>
  <si>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</si>
  <si>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</si>
  <si>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</si>
  <si>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</si>
  <si>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</si>
  <si>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</si>
  <si>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</si>
  <si>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</si>
  <si>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</si>
  <si>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</si>
  <si>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</si>
  <si>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</si>
  <si>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</si>
  <si>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</si>
  <si>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</si>
  <si>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</si>
  <si>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</si>
  <si>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</si>
  <si>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</si>
  <si>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</si>
  <si>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</si>
  <si>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</si>
  <si>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</si>
  <si>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</si>
  <si>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</si>
  <si>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</si>
  <si>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</si>
  <si>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</si>
  <si>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</si>
  <si>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</si>
  <si>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</si>
  <si>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</si>
  <si>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</si>
  <si>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</si>
  <si>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</si>
  <si>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</si>
  <si>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</si>
  <si>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</si>
  <si>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</si>
  <si>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</si>
  <si>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</si>
  <si>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</si>
  <si>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</si>
  <si>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</si>
  <si>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</si>
  <si>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</si>
  <si>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</si>
  <si>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</si>
  <si>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</si>
  <si>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</si>
  <si>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</si>
  <si>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</si>
  <si>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</si>
  <si>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</si>
  <si>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</si>
  <si>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</si>
  <si>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</si>
  <si>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</si>
  <si>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</si>
  <si>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</si>
  <si>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</si>
  <si>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</si>
  <si>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</si>
  <si>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</si>
  <si>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</si>
  <si>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</si>
  <si>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</si>
  <si>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</si>
  <si>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</si>
  <si>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</si>
  <si>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</si>
  <si>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</si>
  <si>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</si>
  <si>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</si>
  <si>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</si>
  <si>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</si>
  <si>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</si>
  <si>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</si>
  <si>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</si>
  <si>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</si>
  <si>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</si>
  <si>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</si>
  <si>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</si>
  <si>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</si>
  <si>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</si>
  <si>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</si>
  <si>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</si>
  <si>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</si>
  <si>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</si>
  <si>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</si>
  <si>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</si>
  <si>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</si>
  <si>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</si>
  <si>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</si>
  <si>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</si>
  <si>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</si>
  <si>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</si>
  <si>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</si>
  <si>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</si>
  <si>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</si>
  <si>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</si>
  <si>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</si>
  <si>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</si>
  <si>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</si>
  <si>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</si>
  <si>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</si>
  <si>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</si>
  <si>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</si>
  <si>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</si>
  <si>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</si>
  <si>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</si>
  <si>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</si>
  <si>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</si>
  <si>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</si>
  <si>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</si>
  <si>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</si>
  <si>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</si>
  <si>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</si>
  <si>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</si>
  <si>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</si>
  <si>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</si>
  <si>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</si>
  <si>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</si>
  <si>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</si>
  <si>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</si>
  <si>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</si>
  <si>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</si>
  <si>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</si>
  <si>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</si>
  <si>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</si>
  <si>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</si>
  <si>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</si>
  <si>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</si>
  <si>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</si>
  <si>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</si>
  <si>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</si>
  <si>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</si>
  <si>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</si>
  <si>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</si>
  <si>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</si>
  <si>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</si>
  <si>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</si>
  <si>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</si>
  <si>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</si>
  <si>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</si>
  <si>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</si>
  <si>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</si>
  <si>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</si>
  <si>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</si>
  <si>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</si>
  <si>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</si>
  <si>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</si>
  <si>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</si>
  <si>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</si>
  <si>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</si>
  <si>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</si>
  <si>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</si>
  <si>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</si>
  <si>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</si>
  <si>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</si>
  <si>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</si>
  <si>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</si>
  <si>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</si>
  <si>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</si>
  <si>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</si>
  <si>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</si>
  <si>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</si>
  <si>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</si>
  <si>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</si>
  <si>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</si>
  <si>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</si>
  <si>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</si>
  <si>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</si>
  <si>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</si>
  <si>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</si>
  <si>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</si>
  <si>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</si>
  <si>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</si>
  <si>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</si>
  <si>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</si>
  <si>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</si>
  <si>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</si>
  <si>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</si>
  <si>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</si>
  <si>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</si>
  <si>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</si>
  <si>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</si>
  <si>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</si>
  <si>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</si>
  <si>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</si>
  <si>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</si>
  <si>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</si>
  <si>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</si>
  <si>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</si>
  <si>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</si>
  <si>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</si>
  <si>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</si>
  <si>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</si>
  <si>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</si>
  <si>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</si>
  <si>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</si>
  <si>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</si>
  <si>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</si>
  <si>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</si>
  <si>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</si>
  <si>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</si>
  <si>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</si>
  <si>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</si>
  <si>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</si>
  <si>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</si>
  <si>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</si>
  <si>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</si>
  <si>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</si>
  <si>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</si>
  <si>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</si>
  <si>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</si>
  <si>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</si>
  <si>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</si>
  <si>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</si>
  <si>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</si>
  <si>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</si>
  <si>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</si>
  <si>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</si>
  <si>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</si>
  <si>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</si>
  <si>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</si>
  <si>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</si>
  <si>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</si>
  <si>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</si>
  <si>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</si>
  <si>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</si>
  <si>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</si>
  <si>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</si>
  <si>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</si>
  <si>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</si>
  <si>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</si>
  <si>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</si>
  <si>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</si>
  <si>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</si>
  <si>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</si>
  <si>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</si>
  <si>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</si>
  <si>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</si>
  <si>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</si>
  <si>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</si>
  <si>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</si>
  <si>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</si>
  <si>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</si>
  <si>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</si>
  <si>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</si>
  <si>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</si>
  <si>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</si>
  <si>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</si>
  <si>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</si>
  <si>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</si>
  <si>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</si>
  <si>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</si>
  <si>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</si>
  <si>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</si>
  <si>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</si>
  <si>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</si>
  <si>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</si>
  <si>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</si>
  <si>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</si>
  <si>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</si>
  <si>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</si>
  <si>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</si>
  <si>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</si>
  <si>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</si>
  <si>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</si>
  <si>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</si>
  <si>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</si>
  <si>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</si>
  <si>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</si>
  <si>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</si>
  <si>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</si>
  <si>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</si>
  <si>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</si>
  <si>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</si>
  <si>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</si>
  <si>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</si>
  <si>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</si>
  <si>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</si>
  <si>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</si>
  <si>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</si>
  <si>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</si>
  <si>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</si>
  <si>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</si>
  <si>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</si>
  <si>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</si>
  <si>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</si>
  <si>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</si>
  <si>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</si>
  <si>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</si>
  <si>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</si>
  <si>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</si>
  <si>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</si>
  <si>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</si>
  <si>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</si>
  <si>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</si>
  <si>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</si>
  <si>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</si>
  <si>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</si>
  <si>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</si>
  <si>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</si>
  <si>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</si>
  <si>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</si>
  <si>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</si>
  <si>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</si>
  <si>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</si>
  <si>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</si>
  <si>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</si>
  <si>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</si>
  <si>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</si>
  <si>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</si>
  <si>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</si>
  <si>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</si>
  <si>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</si>
  <si>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</si>
  <si>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</si>
  <si>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</si>
  <si>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</si>
  <si>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</si>
  <si>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</si>
  <si>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</si>
  <si>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</si>
  <si>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</si>
  <si>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</si>
  <si>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</si>
  <si>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</si>
  <si>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</si>
  <si>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</si>
  <si>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</si>
  <si>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</si>
  <si>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</si>
  <si>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</si>
  <si>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</si>
  <si>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</si>
  <si>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</si>
  <si>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</si>
  <si>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</si>
  <si>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</si>
  <si>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</si>
  <si>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</si>
  <si>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</si>
  <si>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</si>
  <si>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</si>
  <si>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</si>
  <si>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</si>
  <si>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</si>
  <si>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</si>
  <si>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</si>
  <si>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</si>
  <si>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</si>
  <si>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</si>
  <si>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</si>
  <si>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</si>
  <si>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</si>
  <si>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</si>
  <si>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</si>
  <si>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</si>
  <si>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</si>
  <si>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</si>
  <si>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</si>
  <si>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</si>
  <si>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</si>
  <si>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</si>
  <si>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</si>
  <si>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</si>
  <si>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</si>
  <si>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</si>
  <si>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</si>
  <si>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</si>
  <si>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</si>
  <si>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</si>
  <si>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</si>
  <si>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</si>
  <si>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</si>
  <si>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</si>
  <si>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</si>
  <si>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</si>
  <si>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</si>
  <si>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</si>
  <si>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</si>
  <si>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</si>
  <si>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</si>
  <si>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</si>
  <si>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</si>
  <si>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</si>
  <si>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</si>
  <si>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</si>
  <si>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</si>
  <si>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</si>
  <si>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</si>
  <si>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</si>
  <si>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</si>
  <si>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</si>
  <si>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</si>
  <si>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</si>
  <si>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</si>
  <si>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</si>
  <si>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</si>
  <si>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</si>
  <si>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</si>
  <si>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</si>
  <si>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</si>
  <si>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</si>
  <si>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</si>
  <si>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</si>
  <si>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</si>
  <si>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</si>
  <si>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</si>
  <si>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</si>
  <si>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</si>
  <si>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</si>
  <si>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</si>
  <si>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</si>
  <si>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</si>
  <si>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</si>
  <si>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</si>
  <si>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</si>
  <si>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</si>
  <si>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</si>
  <si>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</si>
  <si>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</si>
  <si>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</si>
  <si>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</si>
  <si>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</si>
  <si>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</si>
  <si>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</si>
  <si>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</si>
  <si>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</si>
  <si>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</si>
  <si>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</si>
  <si>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</si>
  <si>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</si>
  <si>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</si>
  <si>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</si>
  <si>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</si>
  <si>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</si>
  <si>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</si>
  <si>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</si>
  <si>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</si>
  <si>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</si>
  <si>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</si>
  <si>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</si>
  <si>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</si>
  <si>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</si>
  <si>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</si>
  <si>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</si>
  <si>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</si>
  <si>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</si>
  <si>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</si>
  <si>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</si>
  <si>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</si>
  <si>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</si>
  <si>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</si>
  <si>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</si>
  <si>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</si>
  <si>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</si>
  <si>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</si>
  <si>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</si>
  <si>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</si>
  <si>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</si>
  <si>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</si>
  <si>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</si>
  <si>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</si>
  <si>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</si>
  <si>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</si>
  <si>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</si>
  <si>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</si>
  <si>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</si>
  <si>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</si>
  <si>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</si>
  <si>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</si>
  <si>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</si>
  <si>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</si>
  <si>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</si>
  <si>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</si>
  <si>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</si>
  <si>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</si>
  <si>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</si>
  <si>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</si>
  <si>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</si>
  <si>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</si>
  <si>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</si>
  <si>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</si>
  <si>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</si>
  <si>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</si>
  <si>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</si>
  <si>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</si>
  <si>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</si>
  <si>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</si>
  <si>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</si>
  <si>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</si>
  <si>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</si>
  <si>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</si>
  <si>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</si>
  <si>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</si>
  <si>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</si>
  <si>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</si>
  <si>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</si>
  <si>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</si>
  <si>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</si>
  <si>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</si>
  <si>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</si>
  <si>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</si>
  <si>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</si>
  <si>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</si>
  <si>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</si>
  <si>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</si>
  <si>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</si>
  <si>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</si>
  <si>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</si>
  <si>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</si>
  <si>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</si>
  <si>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</si>
  <si>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</si>
  <si>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</si>
  <si>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</si>
  <si>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</si>
  <si>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</si>
  <si>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</si>
  <si>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</si>
  <si>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</si>
  <si>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</si>
  <si>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</si>
  <si>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</si>
  <si>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</si>
  <si>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</si>
  <si>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</si>
  <si>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</si>
  <si>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</si>
  <si>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</si>
  <si>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</si>
  <si>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</si>
  <si>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</si>
  <si>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</si>
  <si>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</si>
  <si>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</si>
  <si>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</si>
  <si>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</si>
  <si>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</si>
  <si>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</si>
  <si>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</si>
  <si>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</si>
  <si>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</si>
  <si>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</si>
  <si>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</si>
  <si>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</si>
  <si>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</si>
  <si>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</si>
  <si>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</si>
  <si>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</si>
  <si>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</si>
  <si>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</si>
  <si>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</si>
  <si>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</si>
  <si>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</si>
  <si>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</si>
  <si>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</si>
  <si>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</si>
  <si>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</si>
  <si>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</si>
  <si>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</si>
  <si>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</si>
  <si>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</si>
  <si>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</si>
  <si>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</si>
  <si>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</si>
  <si>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</si>
  <si>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</si>
  <si>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</si>
  <si>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</si>
  <si>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</si>
  <si>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</si>
  <si>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</si>
  <si>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</si>
  <si>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</si>
  <si>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</si>
  <si>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</si>
  <si>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</si>
  <si>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</si>
  <si>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</si>
  <si>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</si>
  <si>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</si>
  <si>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</si>
  <si>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</si>
  <si>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</si>
  <si>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</si>
  <si>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</si>
  <si>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</si>
  <si>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</si>
  <si>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</si>
  <si>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</si>
  <si>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</si>
  <si>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</si>
  <si>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</si>
  <si>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</si>
  <si>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</si>
  <si>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</si>
  <si>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</si>
  <si>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</si>
  <si>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</si>
  <si>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</si>
  <si>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</si>
  <si>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</si>
  <si>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</si>
  <si>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</si>
  <si>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</si>
  <si>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</si>
  <si>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</si>
  <si>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</si>
  <si>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</si>
  <si>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</si>
  <si>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</si>
  <si>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</si>
  <si>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</si>
  <si>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</si>
  <si>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</si>
  <si>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</si>
  <si>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</si>
  <si>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</si>
  <si>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</si>
  <si>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</si>
  <si>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</si>
  <si>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</si>
  <si>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</si>
  <si>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</si>
  <si>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</si>
  <si>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</si>
  <si>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</si>
  <si>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</si>
  <si>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</si>
  <si>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</si>
  <si>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</si>
  <si>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</si>
  <si>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</si>
  <si>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</si>
  <si>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</si>
  <si>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</si>
  <si>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</si>
  <si>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</si>
  <si>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</si>
  <si>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</si>
  <si>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</si>
  <si>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</si>
  <si>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</si>
  <si>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</si>
  <si>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</si>
  <si>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</si>
  <si>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</si>
  <si>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</si>
  <si>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</si>
  <si>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</si>
  <si>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</si>
  <si>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</si>
  <si>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</si>
  <si>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</si>
  <si>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</si>
  <si>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</si>
  <si>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</si>
  <si>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</si>
  <si>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</si>
  <si>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</si>
  <si>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</si>
  <si>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</si>
  <si>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</si>
  <si>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</si>
  <si>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</si>
  <si>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</si>
  <si>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</si>
  <si>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</si>
  <si>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</si>
  <si>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</si>
  <si>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</si>
  <si>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</si>
  <si>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</si>
  <si>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</si>
  <si>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</si>
  <si>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</si>
  <si>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</si>
  <si>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</si>
  <si>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</si>
  <si>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</si>
  <si>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</si>
  <si>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</si>
  <si>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</si>
  <si>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</si>
  <si>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</si>
  <si>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</si>
  <si>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</si>
  <si>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</si>
  <si>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</si>
  <si>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</si>
  <si>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</si>
  <si>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</si>
  <si>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</si>
  <si>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</si>
  <si>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</si>
  <si>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</si>
  <si>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</si>
  <si>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</si>
  <si>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</si>
  <si>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</si>
  <si>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</si>
  <si>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</si>
  <si>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</si>
  <si>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</si>
  <si>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</si>
  <si>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</si>
  <si>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</si>
  <si>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</si>
  <si>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</si>
  <si>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</si>
  <si>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</si>
  <si>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</si>
  <si>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</si>
  <si>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</si>
  <si>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</si>
  <si>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</si>
  <si>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</si>
  <si>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</si>
  <si>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</si>
  <si>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</si>
  <si>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</si>
  <si>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</si>
  <si>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</si>
  <si>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</si>
  <si>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</si>
  <si>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</si>
  <si>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</si>
  <si>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</si>
  <si>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</si>
  <si>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</si>
  <si>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</si>
  <si>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</si>
  <si>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</si>
  <si>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</si>
  <si>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</si>
  <si>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</si>
  <si>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</si>
  <si>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</si>
  <si>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</si>
  <si>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</si>
  <si>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</si>
  <si>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</si>
  <si>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</si>
  <si>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</si>
  <si>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</si>
  <si>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</si>
  <si>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</si>
  <si>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</si>
  <si>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</si>
  <si>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</si>
  <si>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</si>
  <si>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</si>
  <si>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</si>
  <si>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</si>
  <si>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</si>
  <si>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</si>
  <si>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</si>
  <si>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</si>
  <si>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</si>
  <si>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</si>
  <si>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</si>
  <si>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</si>
  <si>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</si>
  <si>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</si>
  <si>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</si>
  <si>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</si>
  <si>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</si>
  <si>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</si>
  <si>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</si>
  <si>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</si>
  <si>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</si>
  <si>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</si>
  <si>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</si>
  <si>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</si>
  <si>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</si>
  <si>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</si>
  <si>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</si>
  <si>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</si>
  <si>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</si>
  <si>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</si>
  <si>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</si>
  <si>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</si>
  <si>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</si>
  <si>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</si>
  <si>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</si>
  <si>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</si>
  <si>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</si>
  <si>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</si>
  <si>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</si>
  <si>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</si>
  <si>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</si>
  <si>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</si>
  <si>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</si>
  <si>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</si>
  <si>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</si>
  <si>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</si>
  <si>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</si>
  <si>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</si>
  <si>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</si>
  <si>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</si>
  <si>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</si>
  <si>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</si>
  <si>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</si>
  <si>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</si>
  <si>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</si>
  <si>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</si>
  <si>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</si>
  <si>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</si>
  <si>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</si>
  <si>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</si>
  <si>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</si>
  <si>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</si>
  <si>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</si>
  <si>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</si>
  <si>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</si>
  <si>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</si>
  <si>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</si>
  <si>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</si>
  <si>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</si>
  <si>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</si>
  <si>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</si>
  <si>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</si>
  <si>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</si>
  <si>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</si>
  <si>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</si>
  <si>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</si>
  <si>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</si>
  <si>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</si>
  <si>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</si>
  <si>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</si>
  <si>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</si>
  <si>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</si>
  <si>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</si>
  <si>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</si>
  <si>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</si>
  <si>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</si>
  <si>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</si>
  <si>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</si>
  <si>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</si>
  <si>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</si>
  <si>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</si>
  <si>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</si>
  <si>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</si>
  <si>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</si>
  <si>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</si>
  <si>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</si>
  <si>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</si>
  <si>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</si>
  <si>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</si>
  <si>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</si>
  <si>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</si>
  <si>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</si>
  <si>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</si>
  <si>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</si>
  <si>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</si>
  <si>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</si>
  <si>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</si>
  <si>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</si>
  <si>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</si>
  <si>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</si>
  <si>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</si>
  <si>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</si>
  <si>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</si>
  <si>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</si>
  <si>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</si>
  <si>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</si>
  <si>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</si>
  <si>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</si>
  <si>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</si>
  <si>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</si>
  <si>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</si>
  <si>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</si>
  <si>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</si>
  <si>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</si>
  <si>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</si>
  <si>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</si>
  <si>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</si>
  <si>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</si>
  <si>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</si>
  <si>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</si>
  <si>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</si>
  <si>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</si>
  <si>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</si>
  <si>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</si>
  <si>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</si>
  <si>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</si>
  <si>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</si>
  <si>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</si>
  <si>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</si>
  <si>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</si>
  <si>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</si>
  <si>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</si>
  <si>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</si>
  <si>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</si>
  <si>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</si>
  <si>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</si>
  <si>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</si>
  <si>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</si>
  <si>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</si>
  <si>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</si>
  <si>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</si>
  <si>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</si>
  <si>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</si>
  <si>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</si>
  <si>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</si>
  <si>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</si>
  <si>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</si>
  <si>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</si>
  <si>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</si>
  <si>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</si>
  <si>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</si>
  <si>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</si>
  <si>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</si>
  <si>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</si>
  <si>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</si>
  <si>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</si>
  <si>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</si>
  <si>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</si>
  <si>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</si>
  <si>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</si>
  <si>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</si>
  <si>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</si>
  <si>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</si>
  <si>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</si>
  <si>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</si>
  <si>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</si>
  <si>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</si>
  <si>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</si>
  <si>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</si>
  <si>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</si>
  <si>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</si>
  <si>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</si>
  <si>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</si>
  <si>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</si>
  <si>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</si>
  <si>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</si>
  <si>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</si>
  <si>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</si>
  <si>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</si>
  <si>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</si>
  <si>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</si>
  <si>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</si>
  <si>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</si>
  <si>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</si>
  <si>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</si>
  <si>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</si>
  <si>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</si>
  <si>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</si>
  <si>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</si>
  <si>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</si>
  <si>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</si>
  <si>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</si>
  <si>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</si>
  <si>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</si>
  <si>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</si>
  <si>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</si>
  <si>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</si>
  <si>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</si>
  <si>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</si>
  <si>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</si>
  <si>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</si>
  <si>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</si>
  <si>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</si>
  <si>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</si>
  <si>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</si>
  <si>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</si>
  <si>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</si>
  <si>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</si>
  <si>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</si>
  <si>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</si>
  <si>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</si>
  <si>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</si>
  <si>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</si>
  <si>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</si>
  <si>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</si>
  <si>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</si>
  <si>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</si>
  <si>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</si>
  <si>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</si>
  <si>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</si>
  <si>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</si>
  <si>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</si>
  <si>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</si>
  <si>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</si>
  <si>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</si>
  <si>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</si>
  <si>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</si>
  <si>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</si>
  <si>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</si>
  <si>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</si>
  <si>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</si>
  <si>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</si>
  <si>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</si>
  <si>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</si>
  <si>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</si>
  <si>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</si>
  <si>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</si>
  <si>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</si>
  <si>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</si>
  <si>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</si>
  <si>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</si>
  <si>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</si>
  <si>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</si>
  <si>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</si>
  <si>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</si>
  <si>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</si>
  <si>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</si>
  <si>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</si>
  <si>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</si>
  <si>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</si>
  <si>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</si>
  <si>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</si>
  <si>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</si>
  <si>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</si>
  <si>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</si>
  <si>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</si>
  <si>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</si>
  <si>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</si>
  <si>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</si>
  <si>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</si>
  <si>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</si>
  <si>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</si>
  <si>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</si>
  <si>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</si>
  <si>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</si>
  <si>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</si>
  <si>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</si>
  <si>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</si>
  <si>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</si>
  <si>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</si>
  <si>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</si>
  <si>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</si>
  <si>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</si>
  <si>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</si>
  <si>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</si>
  <si>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</si>
  <si>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</si>
  <si>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</si>
  <si>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</si>
  <si>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</si>
  <si>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</si>
  <si>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</si>
  <si>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</si>
  <si>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</si>
  <si>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</si>
  <si>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</si>
  <si>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</si>
  <si>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</si>
  <si>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</si>
  <si>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</si>
  <si>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</si>
  <si>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</si>
  <si>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</si>
  <si>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</si>
  <si>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</si>
  <si>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</si>
  <si>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</si>
  <si>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</si>
  <si>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</si>
  <si>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</si>
  <si>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</si>
  <si>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</si>
  <si>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</si>
  <si>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</si>
  <si>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</si>
  <si>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</si>
  <si>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</si>
  <si>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</si>
  <si>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</si>
  <si>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</si>
  <si>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</si>
  <si>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</si>
  <si>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</si>
  <si>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</si>
  <si>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</si>
  <si>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</si>
  <si>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</si>
  <si>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</si>
  <si>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</si>
  <si>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</si>
  <si>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</si>
  <si>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</si>
  <si>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</si>
  <si>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</si>
  <si>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</si>
  <si>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</si>
  <si>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</si>
  <si>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</si>
  <si>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</si>
  <si>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</si>
  <si>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</si>
  <si>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</si>
  <si>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</si>
  <si>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</si>
  <si>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</si>
  <si>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</si>
  <si>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</si>
  <si>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</si>
  <si>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</si>
  <si>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</si>
  <si>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</si>
  <si>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</si>
  <si>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</si>
  <si>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</si>
  <si>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</si>
  <si>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</si>
  <si>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</si>
  <si>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</si>
  <si>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</si>
  <si>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</si>
  <si>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</si>
  <si>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</si>
  <si>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</si>
  <si>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</si>
  <si>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</si>
  <si>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</si>
  <si>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</si>
  <si>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</si>
  <si>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</si>
  <si>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</si>
  <si>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</si>
  <si>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</si>
  <si>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</si>
  <si>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</si>
  <si>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</si>
  <si>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</si>
  <si>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</si>
  <si>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</si>
  <si>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</si>
  <si>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</si>
  <si>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</si>
  <si>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</si>
  <si>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</si>
  <si>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</si>
  <si>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</si>
  <si>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</si>
  <si>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</si>
  <si>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</si>
  <si>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</si>
  <si>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</si>
  <si>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</si>
  <si>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</si>
  <si>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</si>
  <si>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</si>
  <si>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</si>
  <si>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</si>
  <si>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</si>
  <si>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</si>
  <si>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</si>
  <si>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</si>
  <si>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</si>
  <si>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</si>
  <si>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</si>
  <si>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</si>
  <si>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</si>
  <si>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</si>
  <si>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</si>
  <si>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</si>
  <si>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</si>
  <si>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</si>
  <si>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</si>
  <si>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</si>
  <si>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</si>
  <si>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</si>
  <si>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</si>
  <si>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</si>
  <si>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</si>
  <si>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</si>
  <si>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</si>
  <si>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</si>
  <si>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</si>
  <si>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</si>
  <si>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</si>
  <si>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</si>
  <si>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</si>
  <si>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</si>
  <si>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</si>
  <si>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</si>
  <si>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</si>
  <si>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</si>
  <si>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</si>
  <si>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</si>
  <si>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</si>
  <si>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</si>
  <si>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</si>
  <si>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</si>
  <si>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</si>
  <si>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</si>
  <si>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</si>
  <si>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</si>
  <si>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</si>
  <si>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</si>
  <si>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</si>
  <si>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</si>
  <si>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</si>
  <si>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</si>
  <si>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</si>
  <si>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</si>
  <si>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</si>
  <si>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</si>
  <si>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</si>
  <si>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</si>
  <si>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</si>
  <si>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</si>
  <si>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</si>
  <si>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</si>
  <si>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</si>
  <si>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</si>
  <si>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</si>
  <si>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</si>
  <si>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</si>
  <si>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</si>
  <si>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</si>
  <si>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</si>
  <si>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</si>
  <si>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</si>
  <si>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</si>
  <si>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</si>
  <si>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</si>
  <si>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</si>
  <si>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</si>
  <si>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</si>
  <si>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</si>
  <si>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</si>
  <si>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</si>
  <si>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</si>
  <si>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</si>
  <si>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</si>
  <si>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</si>
  <si>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</si>
  <si>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</si>
  <si>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</si>
  <si>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</si>
  <si>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</si>
  <si>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</si>
  <si>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</si>
  <si>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</si>
  <si>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</si>
  <si>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</si>
  <si>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</si>
  <si>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</si>
  <si>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</si>
  <si>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</si>
  <si>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</si>
  <si>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</si>
  <si>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</si>
  <si>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</si>
  <si>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</si>
  <si>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</si>
  <si>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</si>
  <si>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</si>
  <si>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</si>
  <si>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</si>
  <si>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</si>
  <si>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</si>
  <si>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</si>
  <si>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</si>
  <si>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</si>
  <si>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</si>
  <si>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</si>
  <si>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</si>
  <si>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</si>
  <si>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</si>
  <si>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</si>
  <si>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</si>
  <si>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</si>
  <si>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</si>
  <si>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</si>
  <si>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</si>
  <si>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</si>
  <si>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</si>
  <si>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</si>
  <si>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</si>
  <si>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</si>
  <si>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</si>
  <si>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</si>
  <si>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</si>
  <si>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</si>
  <si>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</si>
  <si>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</si>
  <si>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</si>
  <si>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</si>
  <si>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</si>
  <si>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</si>
  <si>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</si>
  <si>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</si>
  <si>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</si>
  <si>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</si>
  <si>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</si>
  <si>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</si>
  <si>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</si>
  <si>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</si>
  <si>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</si>
  <si>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</si>
  <si>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</si>
  <si>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</si>
  <si>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</si>
  <si>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</si>
  <si>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</si>
  <si>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</si>
  <si>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</si>
  <si>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</si>
  <si>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</si>
  <si>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</si>
  <si>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</si>
  <si>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</si>
  <si>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</si>
  <si>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</si>
  <si>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</si>
  <si>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</si>
  <si>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</si>
  <si>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</si>
  <si>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</si>
  <si>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</si>
  <si>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</si>
  <si>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</si>
  <si>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</si>
  <si>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</si>
  <si>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</si>
  <si>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</si>
  <si>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</si>
  <si>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</si>
  <si>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</si>
  <si>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</si>
  <si>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</si>
  <si>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</si>
  <si>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</si>
  <si>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</si>
  <si>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</si>
  <si>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</si>
  <si>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</si>
  <si>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</si>
  <si>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</si>
  <si>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</si>
  <si>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</si>
  <si>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</si>
  <si>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</si>
  <si>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</si>
  <si>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</si>
  <si>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</si>
  <si>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</si>
  <si>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</si>
  <si>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</si>
  <si>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</si>
  <si>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</si>
  <si>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</si>
  <si>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</si>
  <si>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</si>
  <si>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</si>
  <si>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</si>
  <si>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</si>
  <si>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</si>
  <si>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</si>
  <si>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</si>
  <si>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</si>
  <si>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</si>
  <si>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</si>
  <si>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</si>
  <si>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</si>
  <si>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</si>
  <si>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</si>
  <si>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</si>
  <si>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</si>
  <si>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</si>
  <si>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</si>
  <si>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</si>
  <si>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</si>
  <si>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</si>
  <si>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</si>
  <si>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</si>
  <si>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</si>
  <si>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</si>
  <si>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</si>
  <si>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</si>
  <si>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</si>
  <si>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</si>
  <si>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</si>
  <si>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</si>
  <si>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</si>
  <si>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</si>
  <si>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</si>
  <si>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</si>
  <si>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</si>
  <si>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</si>
  <si>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</si>
  <si>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</si>
  <si>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</si>
  <si>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</si>
  <si>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</si>
  <si>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</si>
  <si>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</si>
  <si>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</si>
  <si>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</si>
  <si>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</si>
  <si>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</si>
  <si>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</si>
  <si>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</si>
  <si>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</si>
  <si>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</si>
  <si>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</si>
  <si>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</si>
  <si>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</si>
  <si>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</si>
  <si>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</si>
  <si>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</si>
  <si>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</si>
  <si>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</si>
  <si>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</si>
  <si>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</si>
  <si>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</si>
  <si>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</si>
  <si>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</si>
  <si>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</si>
  <si>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</si>
  <si>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</si>
  <si>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</si>
  <si>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</si>
  <si>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</si>
  <si>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</si>
  <si>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</si>
  <si>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</si>
  <si>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</si>
  <si>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</si>
  <si>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</si>
  <si>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</si>
  <si>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</si>
  <si>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</si>
  <si>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</si>
  <si>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</si>
  <si>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</si>
  <si>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</si>
  <si>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</si>
  <si>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</si>
  <si>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</si>
  <si>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</si>
  <si>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</si>
  <si>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</si>
  <si>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</si>
  <si>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</si>
  <si>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</si>
  <si>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</si>
  <si>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</si>
  <si>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</si>
  <si>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</si>
  <si>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</si>
  <si>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</si>
  <si>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</si>
  <si>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</si>
  <si>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</si>
  <si>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</si>
  <si>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</si>
  <si>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</si>
  <si>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</si>
  <si>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</si>
  <si>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</si>
  <si>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</si>
  <si>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</si>
  <si>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</si>
  <si>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</si>
  <si>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</si>
  <si>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</si>
  <si>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</si>
  <si>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</si>
  <si>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</si>
  <si>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</si>
  <si>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</si>
  <si>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</si>
  <si>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</si>
  <si>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</si>
  <si>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</si>
  <si>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</si>
  <si>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</si>
  <si>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</si>
  <si>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</si>
  <si>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</si>
  <si>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</si>
  <si>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</si>
  <si>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</si>
  <si>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</si>
  <si>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</si>
  <si>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</si>
  <si>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</si>
  <si>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</si>
  <si>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</si>
  <si>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</si>
  <si>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</si>
  <si>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</si>
  <si>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</si>
  <si>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</si>
  <si>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</si>
  <si>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</si>
  <si>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</si>
  <si>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</si>
  <si>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</si>
  <si>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</si>
  <si>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</si>
  <si>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</si>
  <si>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</si>
  <si>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</si>
  <si>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</si>
  <si>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</si>
  <si>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</si>
  <si>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</si>
  <si>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</si>
  <si>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</si>
  <si>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</si>
  <si>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</si>
  <si>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</si>
  <si>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</si>
  <si>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</si>
  <si>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</si>
  <si>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</si>
  <si>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</si>
  <si>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</si>
  <si>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</si>
  <si>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</si>
  <si>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</si>
  <si>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</si>
  <si>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</si>
  <si>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</si>
  <si>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</si>
  <si>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</si>
  <si>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</si>
  <si>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</si>
  <si>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</si>
  <si>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</si>
  <si>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</si>
  <si>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</si>
  <si>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</si>
  <si>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</si>
  <si>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</si>
  <si>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</si>
  <si>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</si>
  <si>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</si>
  <si>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</si>
  <si>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</si>
  <si>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</si>
  <si>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</si>
  <si>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</si>
  <si>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</si>
  <si>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</si>
  <si>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</si>
  <si>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</si>
  <si>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</si>
  <si>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</si>
  <si>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</si>
  <si>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</si>
  <si>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</si>
  <si>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</si>
  <si>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</si>
  <si>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</si>
  <si>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</si>
  <si>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</si>
  <si>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</si>
  <si>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</si>
  <si>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</si>
  <si>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</si>
  <si>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</si>
  <si>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</si>
  <si>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</si>
  <si>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</si>
  <si>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</si>
  <si>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</si>
  <si>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</si>
  <si>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</si>
  <si>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</si>
  <si>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</si>
  <si>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</si>
  <si>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</si>
  <si>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</si>
  <si>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</si>
  <si>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</si>
  <si>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</si>
  <si>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</si>
  <si>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</si>
  <si>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</si>
  <si>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</si>
  <si>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</si>
  <si>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</si>
  <si>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</si>
  <si>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</si>
  <si>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</si>
  <si>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</si>
  <si>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</si>
  <si>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</si>
  <si>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</si>
  <si>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</si>
  <si>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</si>
  <si>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</si>
  <si>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</si>
  <si>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</si>
  <si>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</si>
  <si>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</si>
  <si>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</si>
  <si>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</si>
  <si>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</si>
  <si>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</si>
  <si>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</si>
  <si>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</si>
  <si>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</si>
  <si>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</si>
  <si>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</si>
  <si>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</si>
  <si>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</si>
  <si>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</si>
  <si>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</si>
  <si>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</si>
  <si>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</si>
  <si>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</si>
  <si>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</si>
  <si>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</si>
  <si>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</si>
  <si>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</si>
  <si>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</si>
  <si>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</si>
  <si>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</si>
  <si>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</si>
  <si>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</si>
  <si>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</si>
  <si>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</si>
  <si>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</si>
  <si>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</si>
  <si>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</si>
  <si>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</si>
  <si>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</si>
  <si>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</si>
  <si>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</si>
  <si>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</si>
  <si>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</si>
  <si>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</si>
  <si>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</si>
  <si>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</si>
  <si>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</si>
  <si>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</si>
  <si>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</si>
  <si>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</si>
  <si>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</si>
  <si>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</si>
  <si>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</si>
  <si>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</si>
  <si>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</si>
  <si>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</si>
  <si>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</si>
  <si>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</si>
  <si>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</si>
  <si>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</si>
  <si>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</si>
  <si>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</si>
  <si>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</si>
  <si>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</si>
  <si>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</si>
  <si>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</si>
  <si>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</si>
  <si>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</si>
  <si>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</si>
  <si>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</si>
  <si>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</si>
  <si>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</si>
  <si>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</si>
  <si>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</si>
  <si>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</si>
  <si>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</si>
  <si>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</si>
  <si>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</si>
  <si>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</si>
  <si>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</si>
  <si>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</si>
  <si>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</si>
  <si>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</si>
  <si>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</si>
  <si>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</si>
  <si>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</si>
  <si>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</si>
  <si>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</si>
  <si>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</si>
  <si>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</si>
  <si>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</si>
  <si>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</si>
  <si>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</si>
  <si>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</si>
  <si>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</si>
  <si>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</si>
  <si>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</si>
  <si>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</si>
  <si>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</si>
  <si>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</si>
  <si>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</si>
  <si>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</si>
  <si>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</si>
  <si>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</si>
  <si>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</si>
  <si>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</si>
  <si>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</si>
  <si>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</si>
  <si>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</si>
  <si>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</si>
  <si>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</si>
  <si>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</si>
  <si>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</si>
  <si>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</si>
  <si>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</si>
  <si>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</si>
  <si>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</si>
  <si>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</si>
  <si>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</si>
  <si>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</si>
  <si>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</si>
  <si>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</si>
  <si>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</si>
  <si>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</si>
  <si>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</si>
  <si>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</si>
  <si>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</si>
  <si>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</si>
  <si>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</si>
  <si>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</si>
  <si>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</si>
  <si>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</si>
  <si>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</si>
  <si>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</si>
  <si>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</si>
  <si>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</si>
  <si>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</si>
  <si>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</si>
  <si>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</si>
  <si>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</si>
  <si>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</si>
  <si>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</si>
  <si>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</si>
  <si>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</si>
  <si>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</si>
  <si>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</si>
  <si>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</si>
  <si>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</si>
  <si>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</si>
  <si>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</si>
  <si>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</si>
  <si>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</si>
  <si>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</si>
  <si>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</si>
  <si>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</si>
  <si>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</si>
  <si>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</si>
  <si>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</si>
  <si>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</si>
  <si>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</si>
  <si>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</si>
  <si>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</si>
  <si>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</si>
  <si>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</si>
  <si>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</si>
  <si>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</si>
  <si>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</si>
  <si>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</si>
  <si>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</si>
  <si>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</si>
  <si>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</si>
  <si>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</si>
  <si>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</si>
  <si>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</si>
  <si>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</si>
  <si>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</si>
  <si>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</si>
  <si>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</si>
  <si>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</si>
  <si>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</si>
  <si>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</si>
  <si>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</si>
  <si>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</si>
  <si>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</si>
  <si>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</si>
  <si>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</si>
  <si>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</si>
  <si>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</si>
  <si>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</si>
  <si>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</si>
  <si>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</si>
  <si>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</si>
  <si>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</si>
  <si>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</si>
  <si>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</si>
  <si>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</si>
  <si>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</si>
  <si>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</si>
  <si>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</si>
  <si>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</si>
  <si>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</si>
  <si>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</si>
  <si>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</si>
  <si>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</si>
  <si>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</si>
  <si>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</si>
  <si>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</si>
  <si>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</si>
  <si>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</si>
  <si>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</si>
  <si>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</si>
  <si>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</si>
  <si>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</si>
  <si>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</si>
  <si>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</si>
  <si>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</si>
  <si>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</si>
  <si>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</si>
  <si>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</si>
  <si>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</si>
  <si>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</si>
  <si>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</si>
  <si>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</si>
  <si>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</si>
  <si>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</si>
  <si>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</si>
  <si>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</si>
  <si>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</si>
  <si>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</si>
  <si>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</si>
  <si>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</si>
  <si>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</si>
  <si>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</si>
  <si>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</si>
  <si>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</si>
  <si>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</si>
  <si>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</si>
  <si>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</si>
  <si>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</si>
  <si>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</si>
  <si>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</si>
  <si>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</si>
  <si>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</si>
  <si>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</si>
  <si>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</si>
  <si>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</si>
  <si>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</si>
  <si>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</si>
  <si>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</si>
  <si>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</si>
  <si>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</si>
  <si>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</si>
  <si>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</si>
  <si>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</si>
  <si>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</si>
  <si>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</si>
  <si>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</si>
  <si>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</si>
  <si>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</si>
  <si>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</si>
  <si>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</si>
  <si>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</si>
  <si>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</si>
  <si>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</si>
  <si>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</si>
  <si>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</si>
  <si>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</si>
  <si>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</si>
  <si>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</si>
  <si>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</si>
  <si>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</si>
  <si>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</si>
  <si>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</si>
  <si>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</si>
  <si>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</si>
  <si>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</si>
  <si>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</si>
  <si>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</si>
  <si>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</si>
  <si>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</si>
  <si>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</si>
  <si>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</si>
  <si>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</si>
  <si>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</si>
  <si>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</si>
  <si>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</si>
  <si>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</si>
  <si>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</si>
  <si>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</si>
  <si>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</si>
  <si>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</si>
  <si>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</si>
  <si>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</si>
  <si>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</si>
  <si>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</si>
  <si>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</si>
  <si>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</si>
  <si>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</si>
  <si>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</si>
  <si>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</si>
  <si>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</si>
  <si>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</si>
  <si>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</si>
  <si>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</si>
  <si>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</si>
  <si>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</si>
  <si>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</si>
  <si>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</si>
  <si>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</si>
  <si>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</si>
  <si>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</si>
  <si>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</si>
  <si>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</si>
  <si>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</si>
  <si>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</si>
  <si>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</si>
  <si>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</si>
  <si>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</si>
  <si>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</si>
  <si>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</si>
  <si>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</si>
  <si>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</si>
  <si>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</si>
  <si>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</si>
  <si>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</si>
  <si>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</si>
  <si>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</si>
  <si>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</si>
  <si>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</si>
  <si>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</si>
  <si>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</si>
  <si>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</si>
  <si>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</si>
  <si>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</si>
  <si>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</si>
  <si>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</si>
  <si>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</si>
  <si>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</si>
  <si>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</si>
  <si>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</si>
  <si>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</si>
  <si>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</si>
  <si>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</si>
  <si>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</si>
  <si>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</si>
  <si>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</si>
  <si>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</si>
  <si>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</si>
  <si>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</si>
  <si>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</si>
  <si>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</si>
  <si>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</si>
  <si>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</si>
  <si>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</si>
  <si>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</si>
  <si>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</si>
  <si>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</si>
  <si>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</si>
  <si>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</si>
  <si>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</si>
  <si>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</si>
  <si>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</si>
  <si>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</si>
  <si>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</si>
  <si>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</si>
  <si>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</si>
  <si>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</si>
  <si>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</si>
  <si>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</si>
  <si>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</si>
  <si>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</si>
  <si>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</si>
  <si>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</si>
  <si>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</si>
  <si>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</si>
  <si>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</si>
  <si>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</si>
  <si>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</si>
  <si>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</si>
  <si>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</si>
  <si>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</si>
  <si>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</si>
  <si>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</si>
  <si>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</si>
  <si>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</si>
  <si>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</si>
  <si>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</si>
  <si>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</si>
  <si>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</si>
  <si>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</si>
  <si>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</si>
  <si>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</si>
  <si>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</si>
  <si>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</si>
  <si>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</si>
  <si>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</si>
  <si>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</si>
  <si>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</si>
  <si>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</si>
  <si>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</si>
  <si>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</si>
  <si>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</si>
  <si>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</si>
  <si>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</si>
  <si>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</si>
  <si>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</si>
  <si>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</si>
  <si>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</si>
  <si>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</si>
  <si>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</si>
  <si>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</si>
  <si>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</si>
  <si>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</si>
  <si>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</si>
  <si>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</si>
  <si>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</si>
  <si>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</si>
  <si>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</si>
  <si>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</si>
  <si>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</si>
  <si>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</si>
  <si>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</si>
  <si>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</si>
  <si>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</si>
  <si>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</si>
  <si>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</si>
  <si>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</si>
  <si>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</si>
  <si>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</si>
  <si>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</si>
  <si>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</si>
  <si>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</si>
  <si>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</si>
  <si>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</si>
  <si>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</si>
  <si>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</si>
  <si>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</si>
  <si>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</si>
  <si>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</si>
  <si>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</si>
  <si>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</si>
  <si>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</si>
  <si>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</si>
  <si>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</si>
  <si>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</si>
  <si>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</si>
  <si>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</si>
  <si>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</si>
  <si>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</si>
  <si>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</si>
  <si>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</si>
  <si>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</si>
  <si>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</si>
  <si>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</si>
  <si>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</si>
  <si>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</si>
  <si>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</si>
  <si>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</si>
  <si>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</si>
  <si>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</si>
  <si>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</si>
  <si>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</si>
  <si>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</si>
  <si>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</si>
  <si>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</si>
  <si>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</si>
  <si>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</si>
  <si>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</si>
  <si>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</si>
  <si>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</si>
  <si>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</si>
  <si>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</si>
  <si>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</si>
  <si>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</si>
  <si>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</si>
  <si>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</si>
  <si>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</si>
  <si>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</si>
  <si>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</si>
  <si>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</si>
  <si>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</si>
  <si>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</si>
  <si>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</si>
  <si>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</si>
  <si>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</si>
  <si>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</si>
  <si>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</si>
  <si>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</si>
  <si>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</si>
  <si>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</si>
  <si>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</si>
  <si>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</si>
  <si>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</si>
  <si>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</si>
  <si>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</si>
  <si>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</si>
  <si>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</si>
  <si>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</si>
  <si>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</si>
  <si>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</si>
  <si>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</si>
  <si>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</si>
  <si>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</si>
  <si>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</si>
  <si>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</si>
  <si>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</si>
  <si>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</si>
  <si>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</si>
  <si>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</si>
  <si>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</si>
  <si>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</si>
  <si>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</si>
  <si>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</si>
  <si>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</si>
  <si>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</si>
  <si>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</si>
  <si>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</si>
  <si>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</si>
  <si>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</si>
  <si>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</si>
  <si>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</si>
  <si>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</si>
  <si>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</si>
  <si>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</si>
  <si>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</si>
  <si>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</si>
  <si>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</si>
  <si>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</si>
  <si>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</si>
  <si>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</si>
  <si>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</si>
  <si>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</si>
  <si>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</si>
  <si>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</si>
  <si>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</si>
  <si>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</si>
  <si>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</si>
  <si>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</si>
  <si>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</si>
  <si>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</si>
  <si>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</si>
  <si>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</si>
  <si>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</si>
  <si>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</si>
  <si>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</si>
  <si>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</si>
  <si>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</si>
  <si>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</si>
  <si>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</si>
  <si>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</si>
  <si>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</si>
  <si>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</si>
  <si>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</si>
  <si>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</si>
  <si>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</si>
  <si>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</si>
  <si>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</si>
  <si>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</si>
  <si>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</si>
  <si>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</si>
  <si>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</si>
  <si>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</si>
  <si>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</si>
  <si>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</si>
  <si>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</si>
  <si>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</si>
  <si>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</si>
  <si>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</si>
  <si>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</si>
  <si>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</si>
  <si>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</si>
  <si>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</si>
  <si>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</si>
  <si>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</si>
  <si>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</si>
  <si>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</si>
  <si>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</si>
  <si>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</si>
  <si>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</si>
  <si>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</si>
  <si>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</si>
  <si>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</si>
  <si>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</si>
  <si>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</si>
  <si>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</si>
  <si>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</si>
  <si>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</si>
  <si>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</si>
  <si>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</si>
  <si>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</si>
  <si>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</si>
  <si>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</si>
  <si>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</si>
  <si>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</si>
  <si>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</si>
  <si>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</si>
  <si>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</si>
  <si>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</si>
  <si>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</si>
  <si>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</si>
  <si>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</si>
  <si>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</si>
  <si>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</si>
  <si>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</si>
  <si>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</si>
  <si>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</si>
  <si>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</si>
  <si>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</si>
  <si>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</si>
  <si>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</si>
  <si>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</si>
  <si>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</si>
  <si>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</si>
  <si>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</si>
  <si>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</si>
  <si>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</si>
  <si>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</si>
  <si>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</si>
  <si>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</si>
  <si>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</si>
  <si>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</si>
  <si>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</si>
  <si>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</si>
  <si>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</si>
  <si>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</si>
  <si>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</si>
  <si>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</si>
  <si>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</si>
  <si>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</si>
  <si>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</si>
  <si>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</si>
  <si>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</si>
  <si>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</si>
  <si>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</si>
  <si>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</si>
  <si>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</si>
  <si>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</si>
  <si>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</si>
  <si>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</si>
  <si>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</si>
  <si>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</si>
  <si>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</si>
  <si>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</si>
  <si>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</si>
  <si>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</si>
  <si>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</si>
  <si>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</si>
  <si>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</si>
  <si>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</si>
  <si>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</si>
  <si>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</si>
  <si>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</si>
  <si>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</si>
  <si>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</si>
  <si>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</si>
  <si>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</si>
  <si>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</si>
  <si>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</si>
  <si>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</si>
  <si>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</si>
  <si>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</si>
  <si>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</si>
  <si>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</si>
  <si>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</si>
  <si>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</si>
  <si>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</si>
  <si>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</si>
  <si>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</si>
  <si>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</si>
  <si>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</si>
  <si>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</si>
  <si>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</si>
  <si>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</si>
  <si>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</si>
  <si>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</si>
  <si>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</si>
  <si>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</si>
  <si>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</si>
  <si>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</si>
  <si>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</si>
  <si>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</si>
  <si>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</si>
  <si>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</si>
  <si>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</si>
  <si>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</si>
  <si>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</si>
  <si>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</si>
  <si>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</si>
  <si>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</si>
  <si>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</si>
  <si>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</si>
  <si>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</si>
  <si>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</si>
  <si>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</si>
  <si>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</si>
  <si>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</si>
  <si>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</si>
  <si>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</si>
  <si>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</si>
  <si>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</si>
  <si>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</si>
  <si>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</si>
  <si>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</si>
  <si>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</si>
  <si>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</si>
  <si>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</si>
  <si>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</si>
  <si>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</si>
  <si>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</si>
  <si>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</si>
  <si>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</si>
  <si>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</si>
  <si>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</si>
  <si>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</si>
  <si>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</si>
  <si>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</si>
  <si>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</si>
  <si>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</si>
  <si>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</si>
  <si>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</si>
  <si>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</si>
  <si>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</si>
  <si>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</si>
  <si>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</si>
  <si>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</si>
  <si>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</si>
  <si>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</si>
  <si>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</si>
  <si>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</si>
  <si>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</si>
  <si>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</si>
  <si>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</si>
  <si>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</si>
  <si>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</si>
  <si>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</si>
  <si>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</si>
  <si>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</si>
  <si>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</si>
  <si>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</si>
  <si>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</si>
  <si>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</si>
  <si>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</si>
  <si>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</si>
  <si>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</si>
  <si>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</si>
  <si>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</si>
  <si>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</si>
  <si>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</si>
  <si>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</si>
  <si>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</si>
  <si>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</si>
  <si>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</si>
  <si>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</si>
  <si>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</si>
  <si>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</si>
  <si>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</si>
  <si>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</si>
  <si>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</si>
  <si>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</si>
  <si>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</si>
  <si>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</si>
  <si>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</si>
  <si>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</si>
  <si>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</si>
  <si>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</si>
  <si>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</si>
  <si>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</si>
  <si>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</si>
  <si>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</si>
  <si>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</si>
  <si>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</si>
  <si>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</si>
  <si>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</si>
  <si>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</si>
  <si>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</si>
  <si>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</si>
  <si>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</si>
  <si>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</si>
  <si>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</si>
  <si>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</si>
  <si>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</si>
  <si>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</si>
  <si>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</si>
  <si>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</si>
  <si>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</si>
  <si>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</si>
  <si>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</si>
  <si>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</si>
  <si>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</si>
  <si>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</si>
  <si>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</si>
  <si>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</si>
  <si>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</si>
  <si>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</si>
  <si>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</si>
  <si>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</si>
  <si>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</si>
  <si>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</si>
  <si>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</si>
  <si>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</si>
  <si>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</si>
  <si>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</si>
  <si>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</si>
  <si>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</si>
  <si>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</si>
  <si>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</si>
  <si>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</si>
  <si>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</si>
  <si>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</si>
  <si>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</si>
  <si>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</si>
  <si>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</si>
  <si>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</si>
  <si>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</si>
  <si>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</si>
  <si>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</si>
  <si>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</si>
  <si>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</si>
  <si>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</si>
  <si>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</si>
  <si>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</si>
  <si>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</si>
  <si>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</si>
  <si>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</si>
  <si>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</si>
  <si>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</si>
  <si>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</si>
  <si>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</si>
  <si>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</si>
  <si>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</si>
  <si>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</si>
  <si>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</si>
  <si>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</si>
  <si>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</si>
  <si>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</si>
  <si>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</si>
  <si>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</si>
  <si>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</si>
  <si>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</si>
  <si>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</si>
  <si>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</si>
  <si>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</si>
  <si>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</si>
  <si>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</si>
  <si>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</si>
  <si>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</si>
  <si>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</si>
  <si>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</si>
  <si>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</si>
  <si>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</si>
  <si>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</si>
  <si>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</si>
  <si>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</si>
  <si>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</si>
  <si>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</si>
  <si>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</si>
  <si>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</si>
  <si>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</si>
  <si>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</si>
  <si>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</si>
  <si>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</si>
  <si>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</si>
  <si>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</si>
  <si>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</si>
  <si>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</si>
  <si>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</si>
  <si>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</si>
  <si>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</si>
  <si>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</si>
  <si>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</si>
  <si>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</si>
  <si>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</si>
  <si>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</si>
  <si>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</si>
  <si>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</si>
  <si>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</si>
  <si>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</si>
  <si>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</si>
  <si>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</si>
  <si>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</si>
  <si>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</si>
  <si>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</si>
  <si>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</si>
  <si>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</si>
  <si>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</si>
  <si>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</si>
  <si>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</si>
  <si>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</si>
  <si>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</si>
  <si>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</si>
  <si>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</si>
  <si>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</si>
  <si>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</si>
  <si>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</si>
  <si>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</si>
  <si>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</si>
  <si>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</si>
  <si>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</si>
  <si>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</si>
  <si>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</si>
  <si>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</si>
  <si>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</si>
  <si>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</si>
  <si>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</si>
  <si>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</si>
  <si>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</si>
  <si>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</si>
  <si>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</si>
  <si>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</si>
  <si>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</si>
  <si>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</si>
  <si>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</si>
  <si>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</si>
  <si>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</si>
  <si>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</si>
  <si>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</si>
  <si>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</si>
  <si>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</si>
  <si>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</si>
  <si>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</si>
  <si>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</si>
  <si>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</si>
  <si>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</si>
  <si>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</si>
  <si>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</si>
  <si>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</si>
  <si>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</si>
  <si>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</si>
  <si>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</si>
  <si>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</si>
  <si>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</si>
  <si>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</si>
  <si>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</si>
  <si>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</si>
  <si>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</si>
  <si>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</si>
  <si>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</si>
  <si>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</si>
  <si>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</si>
  <si>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</si>
  <si>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</si>
  <si>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</si>
  <si>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</si>
  <si>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</si>
  <si>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</si>
  <si>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</si>
  <si>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</si>
  <si>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</si>
  <si>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</si>
  <si>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</si>
  <si>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</si>
  <si>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</si>
  <si>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</si>
  <si>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</si>
  <si>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</si>
  <si>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</si>
  <si>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</si>
  <si>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</si>
  <si>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</si>
  <si>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</si>
  <si>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</si>
  <si>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</si>
  <si>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</si>
  <si>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</si>
  <si>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</si>
  <si>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</si>
  <si>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</si>
  <si>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</si>
  <si>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</si>
  <si>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</si>
  <si>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</si>
  <si>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</si>
  <si>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</si>
  <si>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</si>
  <si>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</si>
  <si>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</si>
  <si>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</si>
  <si>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</si>
  <si>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</si>
  <si>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</si>
  <si>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</si>
  <si>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</si>
  <si>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</si>
  <si>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</si>
  <si>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</si>
  <si>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</si>
  <si>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</si>
  <si>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</si>
  <si>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</si>
  <si>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</si>
  <si>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</si>
  <si>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</si>
  <si>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</si>
  <si>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</si>
  <si>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</si>
  <si>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</si>
  <si>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</si>
  <si>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</si>
  <si>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</si>
  <si>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</si>
  <si>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</si>
  <si>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</si>
  <si>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</si>
  <si>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</si>
  <si>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</si>
  <si>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</si>
  <si>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</si>
  <si>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</si>
  <si>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</si>
  <si>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</si>
  <si>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</si>
  <si>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</si>
  <si>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</si>
  <si>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</si>
  <si>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</si>
  <si>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</si>
  <si>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</si>
  <si>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</si>
  <si>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</si>
  <si>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</si>
  <si>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</si>
  <si>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</si>
  <si>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</si>
  <si>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</si>
  <si>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</si>
  <si>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</si>
  <si>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</si>
  <si>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</si>
  <si>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</si>
  <si>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</si>
  <si>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</si>
  <si>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</si>
  <si>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</si>
  <si>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</si>
  <si>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</si>
  <si>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</si>
  <si>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</si>
  <si>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</si>
  <si>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</si>
  <si>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</si>
  <si>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</si>
  <si>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</si>
  <si>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</si>
  <si>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</si>
  <si>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</si>
  <si>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</si>
  <si>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</si>
  <si>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</si>
  <si>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</si>
  <si>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</si>
  <si>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</si>
  <si>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</si>
  <si>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</si>
  <si>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</si>
  <si>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</si>
  <si>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</si>
  <si>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</si>
  <si>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</si>
  <si>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</si>
  <si>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</si>
  <si>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</si>
  <si>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</si>
  <si>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</si>
  <si>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</si>
  <si>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</si>
  <si>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</si>
  <si>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</si>
  <si>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</si>
  <si>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</si>
  <si>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</si>
  <si>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</si>
  <si>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</si>
  <si>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</si>
  <si>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</si>
  <si>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</si>
  <si>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</si>
  <si>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</si>
  <si>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</si>
  <si>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</si>
  <si>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</si>
  <si>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</si>
  <si>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</si>
  <si>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</si>
  <si>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</si>
  <si>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</si>
  <si>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</si>
  <si>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</si>
  <si>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</si>
  <si>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</si>
  <si>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</si>
  <si>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</si>
  <si>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</si>
  <si>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</si>
  <si>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</si>
  <si>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</si>
  <si>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</si>
  <si>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</si>
  <si>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</si>
  <si>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</si>
  <si>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</si>
  <si>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</si>
  <si>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</si>
  <si>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</si>
  <si>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</si>
  <si>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</si>
  <si>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</si>
  <si>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</si>
  <si>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</si>
  <si>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</si>
  <si>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</si>
  <si>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</si>
  <si>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</si>
  <si>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</si>
  <si>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</si>
  <si>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</si>
  <si>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</si>
  <si>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</si>
  <si>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</si>
  <si>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</si>
  <si>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</si>
  <si>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</si>
  <si>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</si>
  <si>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</si>
  <si>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</si>
  <si>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</si>
  <si>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</si>
  <si>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</si>
  <si>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</si>
  <si>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</si>
  <si>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</si>
  <si>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</si>
  <si>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</si>
  <si>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</si>
  <si>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</si>
  <si>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</si>
  <si>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</si>
  <si>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</si>
  <si>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</si>
  <si>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</si>
  <si>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</si>
  <si>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</si>
  <si>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</si>
  <si>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</si>
  <si>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</si>
  <si>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</si>
  <si>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</si>
  <si>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</si>
  <si>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</si>
  <si>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</si>
  <si>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</si>
  <si>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</si>
  <si>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</si>
  <si>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</si>
  <si>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</si>
  <si>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</si>
  <si>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</si>
  <si>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</si>
  <si>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</si>
  <si>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</si>
  <si>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</si>
  <si>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</si>
  <si>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</si>
  <si>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</si>
  <si>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</si>
  <si>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</si>
  <si>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</si>
  <si>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</si>
  <si>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</si>
  <si>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</si>
  <si>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</si>
  <si>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</si>
  <si>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</si>
  <si>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</si>
  <si>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</si>
  <si>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</si>
  <si>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</si>
  <si>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</si>
  <si>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</si>
  <si>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</si>
  <si>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</si>
  <si>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</si>
  <si>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</si>
  <si>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</si>
  <si>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</si>
  <si>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</si>
  <si>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</si>
  <si>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</si>
  <si>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</si>
  <si>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</si>
  <si>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</si>
  <si>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</si>
  <si>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</si>
  <si>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</si>
  <si>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</si>
  <si>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</si>
  <si>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</si>
  <si>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</si>
  <si>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</si>
  <si>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</si>
  <si>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</si>
  <si>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</si>
  <si>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</si>
  <si>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</si>
  <si>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</si>
  <si>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</si>
  <si>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</si>
  <si>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</si>
  <si>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</si>
  <si>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</si>
  <si>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</si>
  <si>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</si>
  <si>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</si>
  <si>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</si>
  <si>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</si>
  <si>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</si>
  <si>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</si>
  <si>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</si>
  <si>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</si>
  <si>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</si>
  <si>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</si>
  <si>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</si>
  <si>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</si>
  <si>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</si>
  <si>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</si>
  <si>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</si>
  <si>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</si>
  <si>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</si>
  <si>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</si>
  <si>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</si>
  <si>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</si>
  <si>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</si>
  <si>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</si>
  <si>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</si>
  <si>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</si>
  <si>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</si>
  <si>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</si>
  <si>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</si>
  <si>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</si>
  <si>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</si>
  <si>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</si>
  <si>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</si>
  <si>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</si>
  <si>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</si>
  <si>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</si>
  <si>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</si>
  <si>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</si>
  <si>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</si>
  <si>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</si>
  <si>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</si>
  <si>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</si>
  <si>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</si>
  <si>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</si>
  <si>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</si>
  <si>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</si>
  <si>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</si>
  <si>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</si>
  <si>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</si>
  <si>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</si>
  <si>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</si>
  <si>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</si>
  <si>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</si>
  <si>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</si>
  <si>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</si>
  <si>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</si>
  <si>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</si>
  <si>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</si>
  <si>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</si>
  <si>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</si>
  <si>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</si>
  <si>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</si>
  <si>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</si>
  <si>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</si>
  <si>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</si>
  <si>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</si>
  <si>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</si>
  <si>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</si>
  <si>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</si>
  <si>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</si>
  <si>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</si>
  <si>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</si>
  <si>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</si>
  <si>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</si>
  <si>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</si>
  <si>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</si>
  <si>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</si>
  <si>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</si>
  <si>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</si>
  <si>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</si>
  <si>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</si>
  <si>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</si>
  <si>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</si>
  <si>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</si>
  <si>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</si>
  <si>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</si>
  <si>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</si>
  <si>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</si>
  <si>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</si>
  <si>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</si>
  <si>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</si>
  <si>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</si>
  <si>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</si>
  <si>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</si>
  <si>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</si>
  <si>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</si>
  <si>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</si>
  <si>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</si>
  <si>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</si>
  <si>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</si>
  <si>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</si>
  <si>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</si>
  <si>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</si>
  <si>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</si>
  <si>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</si>
  <si>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</si>
  <si>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</si>
  <si>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</si>
  <si>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</si>
  <si>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</si>
  <si>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</si>
  <si>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</si>
  <si>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</si>
  <si>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</si>
  <si>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</si>
  <si>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</si>
  <si>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</si>
  <si>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</si>
  <si>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</si>
  <si>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</si>
  <si>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</si>
  <si>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</si>
  <si>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</si>
  <si>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</si>
  <si>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</si>
  <si>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</si>
  <si>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</si>
  <si>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</si>
  <si>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</si>
  <si>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</si>
  <si>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</si>
  <si>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</si>
  <si>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</si>
  <si>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</si>
  <si>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</si>
  <si>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</si>
  <si>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</si>
  <si>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</si>
  <si>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</si>
  <si>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</si>
  <si>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</si>
  <si>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</si>
  <si>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</si>
  <si>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</si>
  <si>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</si>
  <si>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</si>
  <si>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</si>
  <si>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</si>
  <si>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</si>
  <si>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</si>
  <si>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</si>
  <si>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</si>
  <si>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</si>
  <si>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</si>
  <si>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</si>
  <si>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</si>
  <si>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</si>
  <si>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</si>
  <si>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</si>
  <si>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</si>
  <si>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</si>
  <si>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</si>
  <si>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</si>
  <si>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</si>
  <si>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</si>
  <si>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</si>
  <si>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</si>
  <si>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</si>
  <si>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</si>
  <si>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</si>
  <si>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</si>
  <si>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</si>
  <si>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</si>
  <si>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</si>
  <si>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</si>
  <si>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</si>
  <si>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</si>
  <si>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</si>
  <si>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</si>
  <si>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</si>
  <si>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</si>
  <si>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</si>
  <si>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</si>
  <si>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</si>
  <si>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</si>
  <si>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</si>
  <si>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</si>
  <si>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</si>
  <si>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</si>
  <si>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</si>
  <si>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</si>
  <si>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</si>
  <si>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</si>
  <si>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</si>
  <si>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</si>
  <si>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</si>
  <si>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</si>
  <si>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</si>
  <si>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</si>
  <si>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</si>
  <si>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</si>
  <si>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</si>
  <si>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</si>
  <si>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</si>
  <si>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</si>
  <si>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</si>
  <si>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</si>
  <si>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</si>
  <si>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</si>
  <si>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</si>
  <si>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</si>
  <si>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</si>
  <si>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</si>
  <si>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</si>
  <si>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</si>
  <si>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</si>
  <si>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</si>
  <si>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</si>
  <si>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</si>
  <si>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</si>
  <si>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</si>
  <si>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</si>
  <si>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</si>
  <si>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</si>
  <si>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</si>
  <si>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</si>
  <si>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</si>
  <si>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</si>
  <si>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</si>
  <si>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</si>
  <si>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</si>
  <si>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</si>
  <si>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</si>
  <si>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</si>
  <si>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</si>
  <si>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</si>
  <si>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</si>
  <si>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</si>
  <si>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</si>
  <si>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</si>
  <si>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</si>
  <si>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</si>
  <si>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</si>
  <si>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</si>
  <si>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</si>
  <si>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</si>
  <si>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</si>
  <si>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</si>
  <si>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</si>
  <si>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</si>
  <si>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</si>
  <si>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</si>
  <si>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</si>
  <si>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</si>
  <si>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</si>
  <si>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</si>
  <si>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</si>
  <si>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</si>
  <si>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</si>
  <si>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</si>
  <si>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</si>
  <si>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</si>
  <si>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</si>
  <si>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</si>
  <si>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</si>
  <si>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</si>
  <si>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</si>
  <si>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</si>
  <si>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</si>
  <si>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</si>
  <si>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</si>
  <si>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</si>
  <si>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</si>
  <si>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</si>
  <si>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</si>
  <si>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</si>
  <si>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</si>
  <si>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</si>
  <si>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</si>
  <si>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</si>
  <si>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</si>
  <si>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</si>
  <si>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</si>
  <si>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</si>
  <si>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</si>
  <si>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</si>
  <si>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</si>
  <si>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</si>
  <si>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</si>
  <si>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</si>
  <si>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</si>
  <si>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</si>
  <si>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</si>
  <si>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</si>
  <si>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</si>
  <si>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</si>
  <si>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</si>
  <si>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</si>
  <si>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</si>
  <si>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</si>
  <si>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</si>
  <si>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</si>
  <si>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</si>
  <si>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</si>
  <si>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</si>
  <si>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</si>
  <si>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</si>
  <si>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</si>
  <si>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</si>
  <si>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</si>
  <si>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</si>
  <si>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</si>
  <si>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</si>
  <si>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</si>
  <si>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</si>
  <si>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</si>
  <si>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</si>
  <si>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</si>
  <si>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</si>
  <si>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</si>
  <si>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</si>
  <si>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</si>
  <si>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</si>
  <si>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</si>
  <si>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</si>
  <si>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</si>
  <si>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</si>
  <si>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</si>
  <si>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</si>
  <si>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</si>
  <si>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</si>
  <si>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</si>
  <si>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</si>
  <si>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</si>
  <si>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</si>
  <si>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</si>
  <si>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</si>
  <si>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</si>
  <si>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</si>
  <si>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</si>
  <si>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</si>
  <si>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</si>
  <si>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</si>
  <si>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</si>
  <si>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</si>
  <si>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</si>
  <si>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</si>
  <si>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</si>
  <si>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</si>
  <si>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</si>
  <si>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</si>
  <si>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</si>
  <si>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</si>
  <si>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</si>
  <si>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</si>
  <si>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</si>
  <si>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</si>
  <si>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</si>
  <si>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</si>
  <si>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</si>
  <si>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</si>
  <si>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</si>
  <si>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</si>
  <si>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</si>
  <si>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</si>
  <si>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</si>
  <si>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</si>
  <si>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</si>
  <si>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</si>
  <si>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</si>
  <si>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</si>
  <si>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</si>
  <si>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</si>
  <si>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</si>
  <si>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</si>
  <si>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</si>
  <si>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</si>
  <si>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</si>
  <si>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</si>
  <si>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</si>
  <si>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</si>
  <si>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</si>
  <si>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</si>
  <si>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</si>
  <si>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</si>
  <si>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</si>
  <si>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</si>
  <si>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</si>
  <si>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</si>
  <si>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</si>
  <si>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</si>
  <si>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</si>
  <si>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</si>
  <si>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</si>
  <si>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</si>
  <si>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</si>
  <si>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</si>
  <si>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</si>
  <si>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</si>
  <si>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</si>
  <si>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</si>
  <si>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</si>
  <si>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</si>
  <si>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</si>
  <si>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</si>
  <si>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</si>
  <si>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</si>
  <si>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</si>
  <si>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</si>
  <si>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</si>
  <si>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</si>
  <si>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</si>
  <si>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</si>
  <si>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</si>
  <si>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</si>
  <si>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</si>
  <si>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</si>
  <si>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</si>
  <si>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</si>
  <si>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</si>
  <si>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</si>
  <si>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</si>
  <si>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</si>
  <si>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</si>
  <si>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</si>
  <si>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</si>
  <si>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</si>
  <si>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</si>
  <si>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</si>
  <si>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</si>
  <si>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</si>
  <si>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</si>
  <si>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</si>
  <si>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</si>
  <si>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</si>
  <si>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</si>
  <si>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</si>
  <si>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</si>
  <si>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</si>
  <si>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</si>
  <si>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</si>
  <si>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</si>
  <si>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</si>
  <si>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</si>
  <si>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</si>
  <si>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</si>
  <si>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</si>
  <si>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</si>
  <si>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</si>
  <si>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</si>
  <si>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</si>
  <si>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</si>
  <si>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</si>
  <si>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</si>
  <si>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</si>
  <si>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</si>
  <si>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</si>
  <si>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</si>
  <si>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</si>
  <si>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</si>
  <si>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</si>
  <si>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</si>
  <si>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</si>
  <si>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</si>
  <si>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</si>
  <si>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</si>
  <si>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</si>
  <si>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</si>
  <si>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</si>
  <si>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</si>
  <si>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</si>
  <si>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</si>
  <si>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</si>
  <si>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</si>
  <si>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</si>
  <si>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</si>
  <si>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</si>
  <si>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</si>
  <si>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</si>
  <si>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</si>
  <si>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</si>
  <si>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</si>
  <si>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</si>
  <si>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</si>
  <si>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</si>
  <si>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</si>
  <si>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</si>
  <si>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</si>
  <si>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</si>
  <si>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</si>
  <si>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</si>
  <si>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</si>
  <si>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</si>
  <si>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</si>
  <si>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</si>
  <si>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</si>
  <si>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</si>
  <si>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</si>
  <si>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</si>
  <si>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</si>
  <si>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</si>
  <si>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</si>
  <si>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</si>
  <si>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</si>
  <si>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</si>
  <si>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</si>
  <si>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</si>
  <si>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</si>
  <si>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</si>
  <si>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</si>
  <si>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</si>
  <si>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</si>
  <si>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</si>
  <si>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</si>
  <si>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</si>
  <si>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</si>
  <si>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</si>
  <si>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</si>
  <si>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</si>
  <si>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</si>
  <si>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</si>
  <si>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</si>
  <si>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</si>
  <si>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</si>
  <si>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</si>
  <si>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</si>
  <si>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</si>
  <si>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</si>
  <si>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</si>
  <si>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</si>
  <si>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</si>
  <si>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</si>
  <si>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</si>
  <si>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</si>
  <si>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</si>
  <si>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</si>
  <si>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</si>
  <si>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</si>
  <si>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</si>
  <si>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</si>
  <si>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</si>
  <si>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</si>
  <si>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</si>
  <si>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</si>
  <si>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</si>
  <si>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</si>
  <si>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</si>
  <si>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</si>
  <si>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</si>
  <si>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</si>
  <si>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</si>
  <si>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</si>
  <si>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</si>
  <si>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</si>
  <si>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</si>
  <si>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</si>
  <si>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</si>
  <si>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</si>
  <si>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</si>
  <si>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</si>
  <si>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</si>
  <si>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</si>
  <si>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</si>
  <si>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</si>
  <si>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</si>
  <si>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</si>
  <si>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</si>
  <si>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</si>
  <si>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</si>
  <si>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</si>
  <si>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</si>
  <si>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</si>
  <si>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</si>
  <si>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</si>
  <si>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</si>
  <si>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</si>
  <si>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</si>
  <si>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</si>
  <si>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</si>
  <si>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</si>
  <si>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</si>
  <si>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</si>
  <si>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</si>
  <si>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</si>
  <si>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</si>
  <si>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</si>
  <si>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</si>
  <si>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</si>
  <si>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</si>
  <si>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</si>
  <si>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</si>
  <si>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</si>
  <si>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</si>
  <si>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</si>
  <si>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</si>
  <si>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</si>
  <si>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</si>
  <si>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</si>
  <si>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</si>
  <si>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</si>
  <si>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</si>
  <si>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</si>
  <si>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</si>
  <si>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</si>
  <si>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</si>
  <si>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</si>
  <si>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</si>
  <si>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</si>
  <si>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</si>
  <si>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</si>
  <si>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</si>
  <si>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</si>
  <si>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</si>
  <si>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</si>
  <si>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</si>
  <si>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</si>
  <si>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</si>
  <si>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</si>
  <si>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</si>
  <si>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</si>
  <si>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</si>
  <si>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</si>
  <si>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</si>
  <si>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</si>
  <si>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</si>
  <si>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</si>
  <si>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</si>
  <si>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</si>
  <si>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</si>
  <si>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</si>
  <si>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</si>
  <si>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</si>
  <si>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</si>
  <si>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</si>
  <si>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</si>
  <si>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</si>
  <si>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</si>
  <si>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</si>
  <si>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</si>
  <si>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</si>
  <si>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</si>
  <si>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</si>
  <si>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</si>
  <si>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</si>
  <si>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</si>
  <si>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</si>
  <si>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</si>
  <si>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</si>
  <si>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</si>
  <si>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</si>
  <si>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</si>
  <si>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</si>
  <si>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</si>
  <si>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</si>
  <si>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</si>
  <si>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</si>
  <si>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</si>
  <si>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</si>
  <si>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</si>
  <si>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</si>
  <si>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</si>
  <si>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</si>
  <si>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</si>
  <si>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</si>
  <si>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</si>
  <si>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</si>
  <si>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</si>
  <si>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</si>
  <si>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</si>
  <si>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</si>
  <si>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</si>
  <si>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</si>
  <si>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</si>
  <si>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</si>
  <si>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</si>
  <si>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</si>
  <si>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</si>
  <si>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</si>
  <si>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</si>
  <si>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</si>
  <si>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</si>
  <si>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</si>
  <si>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</si>
  <si>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</si>
  <si>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</si>
  <si>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</si>
  <si>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</si>
  <si>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</si>
  <si>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</si>
  <si>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</si>
  <si>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</si>
  <si>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</si>
  <si>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</si>
  <si>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</si>
  <si>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</si>
  <si>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</si>
  <si>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</si>
  <si>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</si>
  <si>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</si>
  <si>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</si>
  <si>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</si>
  <si>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</si>
  <si>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</si>
  <si>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</si>
  <si>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</si>
  <si>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</si>
  <si>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</si>
  <si>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</si>
  <si>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</si>
  <si>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</si>
  <si>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</si>
  <si>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</si>
  <si>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</si>
  <si>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</si>
  <si>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</si>
  <si>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</si>
  <si>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</si>
  <si>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</si>
  <si>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</si>
  <si>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</si>
  <si>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</si>
  <si>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</si>
  <si>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</si>
  <si>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</si>
  <si>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</si>
  <si>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</si>
  <si>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</si>
  <si>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</si>
  <si>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</si>
  <si>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</si>
  <si>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</si>
  <si>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</si>
  <si>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</si>
  <si>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</si>
  <si>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</si>
  <si>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</si>
  <si>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</si>
  <si>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</si>
  <si>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</si>
  <si>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</si>
  <si>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</si>
  <si>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</si>
  <si>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</si>
  <si>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</si>
  <si>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</si>
  <si>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</si>
  <si>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</si>
  <si>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</si>
  <si>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</si>
  <si>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</si>
  <si>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</si>
  <si>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</si>
  <si>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</si>
  <si>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</si>
  <si>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</si>
  <si>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</si>
  <si>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</si>
  <si>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</si>
  <si>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</si>
  <si>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</si>
  <si>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</si>
  <si>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</si>
  <si>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</si>
  <si>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</si>
  <si>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</si>
  <si>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</si>
  <si>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</si>
  <si>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</si>
  <si>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</si>
  <si>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</si>
  <si>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</si>
  <si>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</si>
  <si>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</si>
  <si>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</si>
  <si>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</si>
  <si>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</si>
  <si>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</si>
  <si>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</si>
  <si>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</si>
  <si>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</si>
  <si>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</si>
  <si>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</si>
  <si>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</si>
  <si>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</si>
  <si>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</si>
  <si>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</si>
  <si>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</si>
  <si>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</si>
  <si>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</si>
  <si>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</si>
  <si>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</si>
  <si>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</si>
  <si>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</si>
  <si>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</si>
  <si>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</si>
  <si>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</si>
  <si>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</si>
  <si>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</si>
  <si>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</si>
  <si>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</si>
  <si>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</si>
  <si>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</si>
  <si>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</si>
  <si>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</si>
  <si>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</si>
  <si>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</si>
  <si>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</si>
  <si>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</si>
  <si>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</si>
  <si>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</si>
  <si>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</si>
  <si>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</si>
  <si>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</si>
  <si>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</si>
  <si>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</si>
  <si>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</si>
  <si>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</si>
  <si>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</si>
  <si>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</si>
  <si>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</si>
  <si>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</si>
  <si>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</si>
  <si>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</si>
  <si>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</si>
  <si>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</si>
  <si>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</si>
  <si>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</si>
  <si>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</si>
  <si>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</si>
  <si>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</si>
  <si>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</si>
  <si>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</si>
  <si>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</si>
  <si>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</si>
  <si>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</si>
  <si>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</si>
  <si>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</si>
  <si>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</si>
  <si>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</si>
  <si>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</si>
  <si>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</si>
  <si>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</si>
  <si>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</si>
  <si>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</si>
  <si>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</si>
  <si>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</si>
  <si>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</si>
  <si>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</si>
  <si>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</si>
  <si>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</si>
  <si>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</si>
  <si>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</si>
  <si>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</si>
  <si>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</si>
  <si>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</si>
  <si>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</si>
  <si>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</si>
  <si>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</si>
  <si>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</si>
  <si>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</si>
  <si>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</si>
  <si>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</si>
  <si>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</si>
  <si>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</si>
  <si>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</si>
  <si>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</si>
  <si>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</si>
  <si>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</si>
  <si>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</si>
  <si>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</si>
  <si>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</si>
  <si>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</si>
  <si>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</si>
  <si>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</si>
  <si>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</si>
  <si>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</si>
  <si>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</si>
  <si>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</si>
  <si>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</si>
  <si>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</si>
  <si>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</si>
  <si>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</si>
  <si>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</si>
  <si>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</si>
  <si>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</si>
  <si>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</si>
  <si>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</si>
  <si>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</si>
  <si>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</si>
  <si>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</si>
  <si>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</si>
  <si>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</si>
  <si>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</si>
  <si>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</si>
  <si>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</si>
  <si>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</si>
  <si>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</si>
  <si>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</si>
  <si>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</si>
  <si>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</si>
  <si>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</si>
  <si>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</si>
  <si>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</si>
  <si>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</si>
  <si>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</si>
  <si>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</si>
  <si>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</si>
  <si>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</si>
  <si>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</si>
  <si>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</si>
  <si>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</si>
  <si>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</si>
  <si>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</si>
  <si>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</si>
  <si>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</si>
  <si>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</si>
  <si>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</si>
  <si>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</si>
  <si>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</si>
  <si>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</si>
  <si>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</si>
  <si>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</si>
  <si>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</si>
  <si>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</si>
  <si>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</si>
  <si>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</si>
  <si>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</si>
  <si>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</si>
  <si>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</si>
  <si>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</si>
  <si>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</si>
  <si>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</si>
  <si>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</si>
  <si>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</si>
  <si>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</si>
  <si>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</si>
  <si>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</si>
  <si>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</si>
  <si>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</si>
  <si>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</si>
  <si>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</si>
  <si>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</si>
  <si>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</si>
  <si>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</si>
  <si>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</si>
  <si>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</si>
  <si>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</si>
  <si>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</si>
  <si>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</si>
  <si>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</si>
  <si>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</si>
  <si>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</si>
  <si>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</si>
  <si>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</si>
  <si>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</si>
  <si>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</si>
  <si>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</si>
  <si>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</si>
  <si>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</si>
  <si>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</si>
  <si>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</si>
  <si>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</si>
  <si>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</si>
  <si>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</si>
  <si>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</si>
  <si>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</si>
  <si>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</si>
  <si>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</si>
  <si>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</si>
  <si>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</si>
  <si>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</si>
  <si>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</si>
  <si>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</si>
  <si>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</si>
  <si>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</si>
  <si>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</si>
  <si>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</si>
  <si>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</si>
  <si>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</si>
  <si>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</si>
  <si>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</si>
  <si>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</si>
  <si>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</si>
  <si>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</si>
  <si>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</si>
  <si>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</si>
  <si>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</si>
  <si>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</si>
  <si>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</si>
  <si>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</si>
  <si>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</si>
  <si>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</si>
  <si>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</si>
  <si>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</si>
  <si>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</si>
  <si>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</si>
  <si>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</si>
  <si>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</si>
  <si>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</si>
  <si>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</si>
  <si>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</si>
  <si>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</si>
  <si>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</si>
  <si>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</si>
  <si>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</si>
  <si>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</si>
  <si>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</si>
  <si>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</si>
  <si>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</si>
  <si>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</si>
  <si>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</si>
  <si>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</si>
  <si>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</si>
  <si>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</si>
  <si>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</si>
  <si>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</si>
  <si>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</si>
  <si>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</si>
  <si>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</si>
  <si>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</si>
  <si>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</si>
  <si>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</si>
  <si>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</si>
  <si>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</si>
  <si>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</si>
  <si>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</si>
  <si>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</si>
  <si>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</si>
  <si>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</si>
  <si>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</si>
  <si>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</si>
  <si>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</si>
  <si>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</si>
  <si>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</si>
  <si>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</si>
  <si>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</si>
  <si>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</si>
  <si>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</si>
  <si>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</si>
  <si>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</si>
  <si>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</si>
  <si>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</si>
  <si>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</si>
  <si>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</si>
  <si>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</si>
  <si>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</si>
  <si>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</si>
  <si>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</si>
  <si>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</si>
  <si>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</si>
  <si>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</si>
  <si>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</si>
  <si>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</si>
  <si>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</si>
  <si>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</si>
  <si>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</si>
  <si>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</si>
  <si>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</si>
  <si>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</si>
  <si>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</si>
  <si>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</si>
  <si>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</si>
  <si>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</si>
  <si>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</si>
  <si>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</si>
  <si>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</si>
  <si>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</si>
  <si>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</si>
  <si>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</si>
  <si>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</si>
  <si>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</si>
  <si>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</si>
  <si>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</si>
  <si>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</si>
  <si>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</si>
  <si>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</si>
  <si>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</si>
  <si>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</si>
  <si>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</si>
  <si>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</si>
  <si>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</si>
  <si>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</si>
  <si>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</si>
  <si>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</si>
  <si>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</si>
  <si>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</si>
  <si>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</si>
  <si>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</si>
  <si>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</si>
  <si>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</si>
  <si>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</si>
  <si>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</si>
  <si>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</si>
  <si>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</si>
  <si>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</si>
  <si>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</si>
  <si>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</si>
  <si>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</si>
  <si>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</si>
  <si>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</si>
  <si>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</si>
  <si>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</si>
  <si>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</si>
  <si>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</si>
  <si>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</si>
  <si>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</si>
  <si>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</si>
  <si>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</si>
  <si>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</si>
  <si>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</si>
  <si>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</si>
  <si>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</si>
  <si>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</si>
  <si>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</si>
  <si>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</si>
  <si>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</si>
  <si>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</si>
  <si>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</si>
  <si>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</si>
  <si>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</si>
  <si>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</si>
  <si>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</si>
  <si>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</si>
  <si>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</si>
  <si>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</si>
  <si>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</si>
  <si>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</si>
  <si>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</si>
  <si>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</si>
  <si>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</si>
  <si>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</si>
  <si>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</si>
  <si>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</si>
  <si>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</si>
  <si>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</si>
  <si>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</si>
  <si>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</si>
  <si>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</si>
  <si>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</si>
  <si>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</si>
  <si>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</si>
  <si>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</si>
  <si>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</si>
  <si>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</si>
  <si>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</si>
  <si>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</si>
  <si>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</si>
  <si>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</si>
  <si>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</si>
  <si>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</si>
  <si>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</si>
  <si>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</si>
  <si>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</si>
  <si>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</si>
  <si>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</si>
  <si>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</si>
  <si>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</si>
  <si>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</si>
  <si>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</si>
  <si>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</si>
  <si>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</si>
  <si>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</si>
  <si>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</si>
  <si>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</si>
  <si>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</si>
  <si>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</si>
  <si>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</si>
  <si>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</si>
  <si>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</si>
  <si>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</si>
  <si>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</si>
  <si>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</si>
  <si>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</si>
  <si>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</si>
  <si>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</si>
  <si>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</si>
  <si>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</si>
  <si>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</si>
  <si>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</si>
  <si>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</si>
  <si>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</si>
  <si>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</si>
  <si>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</si>
  <si>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</si>
  <si>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</si>
  <si>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</si>
  <si>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</si>
  <si>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</si>
  <si>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</si>
  <si>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</si>
  <si>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</si>
  <si>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</si>
  <si>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</si>
  <si>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</si>
  <si>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</si>
  <si>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</si>
  <si>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</si>
  <si>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</si>
  <si>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</si>
  <si>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</si>
  <si>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</si>
  <si>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</si>
  <si>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</si>
  <si>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</si>
  <si>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</si>
  <si>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</si>
  <si>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</si>
  <si>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</si>
  <si>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</si>
  <si>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</si>
  <si>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</si>
  <si>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</si>
  <si>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</si>
  <si>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</si>
  <si>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</si>
  <si>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</si>
  <si>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</si>
  <si>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</si>
  <si>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</si>
  <si>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</si>
  <si>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</si>
  <si>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</si>
  <si>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</si>
  <si>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</si>
  <si>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</si>
  <si>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</si>
  <si>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</si>
  <si>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</si>
  <si>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</si>
  <si>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</si>
  <si>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</si>
  <si>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</si>
  <si>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</si>
  <si>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</si>
  <si>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</si>
  <si>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</si>
  <si>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</si>
  <si>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</si>
  <si>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</si>
  <si>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</si>
  <si>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</si>
  <si>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</si>
  <si>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</si>
  <si>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</si>
  <si>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</si>
  <si>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</si>
  <si>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</si>
  <si>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</si>
  <si>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</si>
  <si>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</si>
  <si>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</si>
  <si>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</si>
  <si>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</si>
  <si>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</si>
  <si>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</si>
  <si>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</si>
  <si>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</si>
  <si>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</si>
  <si>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</si>
  <si>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</si>
  <si>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</si>
  <si>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</si>
  <si>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</si>
  <si>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</si>
  <si>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</si>
  <si>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</si>
  <si>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</si>
  <si>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</si>
  <si>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</si>
  <si>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</si>
  <si>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</si>
  <si>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</si>
  <si>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</si>
  <si>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</si>
  <si>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</si>
  <si>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</si>
  <si>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</si>
  <si>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</si>
  <si>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</si>
  <si>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</si>
  <si>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</si>
  <si>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</si>
  <si>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</si>
  <si>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</si>
  <si>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</si>
  <si>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</si>
  <si>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</si>
  <si>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</si>
  <si>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</si>
  <si>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</si>
  <si>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</si>
  <si>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</si>
  <si>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</si>
  <si>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</si>
  <si>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</si>
  <si>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</si>
  <si>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</si>
  <si>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</si>
  <si>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</si>
  <si>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</si>
  <si>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</si>
  <si>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</si>
  <si>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</si>
  <si>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</si>
  <si>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</si>
  <si>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</si>
  <si>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</si>
  <si>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</si>
  <si>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</si>
  <si>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</si>
  <si>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</si>
  <si>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</si>
  <si>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</si>
  <si>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</si>
  <si>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</si>
  <si>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</si>
  <si>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</si>
  <si>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</si>
  <si>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</si>
  <si>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</si>
  <si>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</si>
  <si>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</si>
  <si>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</si>
  <si>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</si>
  <si>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</si>
  <si>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</si>
  <si>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</si>
  <si>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</si>
  <si>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</si>
  <si>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</si>
  <si>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</si>
  <si>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</si>
  <si>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</si>
  <si>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</si>
  <si>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</si>
  <si>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</si>
  <si>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</si>
  <si>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</si>
  <si>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</si>
  <si>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</si>
  <si>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</si>
  <si>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</si>
  <si>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</si>
  <si>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</si>
  <si>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</si>
  <si>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</si>
  <si>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</si>
  <si>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</si>
  <si>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</si>
  <si>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</si>
  <si>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</si>
  <si>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</si>
  <si>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</si>
  <si>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</si>
  <si>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</si>
  <si>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</si>
  <si>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</si>
  <si>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</si>
  <si>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</si>
  <si>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</si>
  <si>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</si>
  <si>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</si>
  <si>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</si>
  <si>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</si>
  <si>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</si>
  <si>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</si>
  <si>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</si>
  <si>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</si>
  <si>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</si>
  <si>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</si>
  <si>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</si>
  <si>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</si>
  <si>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</si>
  <si>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</si>
  <si>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</si>
  <si>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</si>
  <si>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</si>
  <si>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</si>
  <si>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</si>
  <si>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</si>
  <si>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</si>
  <si>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</si>
  <si>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</si>
  <si>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</si>
  <si>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</si>
  <si>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</si>
  <si>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</si>
  <si>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</si>
  <si>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</si>
  <si>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</si>
  <si>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</si>
  <si>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</si>
  <si>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</si>
  <si>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</si>
  <si>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</si>
  <si>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</si>
  <si>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</si>
  <si>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</si>
  <si>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</si>
  <si>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</si>
  <si>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</si>
  <si>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</si>
  <si>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</si>
  <si>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</si>
  <si>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</si>
  <si>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</si>
  <si>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</si>
  <si>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</si>
  <si>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</si>
  <si>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</si>
  <si>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</si>
  <si>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</si>
  <si>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</si>
  <si>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</si>
  <si>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</si>
  <si>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</si>
  <si>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</si>
  <si>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</si>
  <si>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</si>
  <si>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</si>
  <si>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</si>
  <si>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</si>
  <si>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</si>
  <si>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</si>
  <si>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</si>
  <si>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</si>
  <si>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</si>
  <si>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</si>
  <si>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</si>
  <si>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</si>
  <si>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</si>
  <si>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</si>
  <si>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</si>
  <si>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</si>
  <si>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</si>
  <si>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</si>
  <si>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</si>
  <si>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</si>
  <si>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</si>
  <si>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</si>
  <si>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</si>
  <si>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</si>
  <si>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</si>
  <si>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</si>
  <si>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</si>
  <si>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</si>
  <si>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</si>
  <si>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</si>
  <si>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</si>
  <si>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</si>
  <si>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</si>
  <si>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</si>
  <si>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</si>
  <si>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</si>
  <si>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</si>
  <si>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</si>
  <si>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</si>
  <si>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</si>
  <si>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</si>
  <si>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</si>
  <si>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</si>
  <si>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</si>
  <si>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</si>
  <si>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</si>
  <si>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</si>
  <si>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</si>
  <si>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</si>
  <si>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</si>
  <si>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</si>
  <si>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</si>
  <si>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</si>
  <si>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</si>
  <si>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</si>
  <si>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</si>
  <si>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</si>
  <si>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</si>
  <si>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</si>
  <si>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</si>
  <si>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</si>
  <si>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</si>
  <si>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</si>
  <si>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</si>
  <si>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</si>
  <si>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</si>
  <si>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</si>
  <si>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</si>
  <si>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</si>
  <si>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</si>
  <si>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</si>
  <si>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</si>
  <si>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</si>
  <si>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</si>
  <si>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</si>
  <si>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</si>
  <si>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</si>
  <si>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</si>
  <si>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</si>
  <si>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</si>
  <si>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</si>
  <si>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</si>
  <si>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</si>
  <si>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</si>
  <si>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</si>
  <si>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</si>
  <si>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</si>
  <si>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</si>
  <si>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</si>
  <si>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</si>
  <si>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</si>
  <si>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</si>
  <si>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</si>
  <si>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</si>
  <si>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</si>
  <si>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</si>
  <si>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</si>
  <si>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</si>
  <si>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</si>
  <si>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</si>
  <si>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</si>
  <si>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</si>
  <si>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</si>
  <si>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</si>
  <si>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</si>
  <si>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</si>
  <si>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</si>
  <si>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</si>
  <si>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</si>
  <si>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</si>
  <si>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</si>
  <si>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</si>
  <si>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</si>
  <si>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</si>
  <si>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</si>
  <si>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</si>
  <si>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</si>
  <si>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</si>
  <si>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</si>
  <si>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</si>
  <si>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</si>
  <si>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</si>
  <si>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</si>
  <si>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</si>
  <si>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</si>
  <si>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</si>
  <si>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</si>
  <si>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</si>
  <si>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</si>
  <si>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</si>
  <si>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</si>
  <si>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</si>
  <si>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</si>
  <si>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</si>
  <si>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</si>
  <si>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</si>
  <si>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</si>
  <si>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</si>
  <si>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</si>
  <si>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</si>
  <si>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</si>
  <si>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</si>
  <si>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</si>
  <si>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</si>
  <si>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</si>
  <si>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</si>
  <si>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</si>
  <si>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</si>
  <si>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</si>
  <si>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</si>
  <si>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</si>
  <si>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</si>
  <si>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</si>
  <si>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</si>
  <si>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</si>
  <si>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</si>
  <si>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</si>
  <si>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</si>
  <si>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</si>
  <si>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</si>
  <si>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</si>
  <si>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</si>
  <si>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</si>
  <si>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</si>
  <si>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</si>
  <si>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</si>
  <si>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</si>
  <si>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</si>
  <si>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</si>
  <si>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</si>
  <si>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</si>
  <si>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</si>
  <si>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</si>
  <si>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</si>
  <si>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</si>
  <si>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</si>
  <si>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</si>
  <si>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</si>
  <si>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</si>
  <si>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</si>
  <si>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</si>
  <si>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</si>
  <si>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</si>
  <si>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</si>
  <si>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</si>
  <si>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</si>
  <si>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</si>
  <si>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</si>
  <si>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</si>
  <si>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</si>
  <si>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</si>
  <si>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</si>
  <si>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</si>
  <si>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</si>
  <si>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</si>
  <si>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</si>
  <si>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</si>
  <si>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</si>
  <si>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</si>
  <si>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</si>
  <si>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</si>
  <si>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</si>
  <si>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</si>
  <si>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</si>
  <si>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</si>
  <si>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</si>
  <si>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</si>
  <si>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</si>
  <si>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</si>
  <si>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</si>
  <si>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</si>
  <si>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</si>
  <si>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</si>
  <si>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</si>
  <si>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</si>
  <si>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</si>
  <si>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</si>
  <si>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</si>
  <si>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</si>
  <si>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</si>
  <si>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</si>
  <si>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</si>
  <si>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</si>
  <si>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</si>
  <si>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</si>
  <si>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</si>
  <si>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</si>
  <si>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</si>
  <si>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</si>
  <si>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</si>
  <si>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</si>
  <si>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</si>
  <si>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</si>
  <si>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</si>
  <si>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</si>
  <si>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</si>
  <si>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</si>
  <si>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</si>
  <si>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</si>
  <si>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</si>
  <si>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</si>
  <si>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</si>
  <si>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</si>
  <si>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</si>
  <si>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</si>
  <si>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</si>
  <si>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</si>
  <si>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</si>
  <si>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</si>
  <si>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</si>
  <si>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</si>
  <si>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</si>
  <si>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</si>
  <si>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</si>
  <si>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</si>
  <si>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</si>
  <si>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</si>
  <si>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</si>
  <si>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</si>
  <si>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</si>
  <si>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</si>
  <si>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</si>
  <si>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</si>
  <si>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</si>
  <si>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</si>
  <si>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</si>
  <si>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</si>
  <si>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</si>
  <si>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</si>
  <si>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</si>
  <si>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</si>
  <si>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</si>
  <si>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</si>
  <si>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</si>
  <si>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</si>
  <si>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</si>
  <si>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</si>
  <si>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</si>
  <si>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</si>
  <si>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</si>
  <si>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</si>
  <si>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</si>
  <si>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</si>
  <si>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</si>
  <si>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</si>
  <si>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</si>
  <si>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</si>
  <si>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</si>
  <si>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</si>
  <si>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</si>
  <si>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</si>
  <si>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</si>
  <si>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</si>
  <si>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</si>
  <si>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</si>
  <si>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</si>
  <si>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</si>
  <si>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</si>
  <si>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</si>
  <si>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</si>
  <si>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</si>
  <si>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</si>
  <si>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</si>
  <si>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</si>
  <si>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</si>
  <si>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</si>
  <si>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</si>
  <si>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</si>
  <si>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</si>
  <si>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</si>
  <si>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</si>
  <si>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</si>
  <si>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</si>
  <si>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</si>
  <si>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</si>
  <si>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</si>
  <si>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</si>
  <si>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</si>
  <si>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</si>
  <si>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</si>
  <si>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</si>
  <si>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</si>
  <si>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</si>
  <si>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</si>
  <si>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</si>
  <si>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</si>
  <si>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</si>
  <si>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</si>
  <si>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</si>
  <si>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</si>
  <si>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</si>
  <si>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</si>
  <si>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</si>
  <si>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</si>
  <si>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</si>
  <si>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</si>
  <si>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</si>
  <si>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</si>
  <si>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</si>
  <si>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</si>
  <si>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</si>
  <si>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</si>
  <si>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</si>
  <si>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</si>
  <si>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</si>
  <si>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</si>
  <si>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</si>
  <si>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</si>
  <si>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</si>
  <si>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</si>
  <si>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</si>
  <si>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</si>
  <si>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</si>
  <si>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</si>
  <si>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</si>
  <si>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</si>
  <si>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</si>
  <si>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</si>
  <si>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</si>
  <si>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</si>
  <si>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</si>
  <si>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</si>
  <si>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</si>
  <si>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</si>
  <si>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</si>
  <si>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</si>
  <si>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</si>
  <si>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</si>
  <si>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</si>
  <si>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</si>
  <si>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</si>
  <si>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</si>
  <si>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</si>
  <si>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</si>
  <si>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</si>
  <si>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</si>
  <si>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</si>
  <si>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</si>
  <si>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</si>
  <si>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</si>
  <si>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</si>
  <si>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</si>
  <si>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</si>
  <si>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</si>
  <si>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</si>
  <si>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</si>
  <si>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</si>
  <si>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</si>
  <si>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</si>
  <si>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</si>
  <si>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</si>
  <si>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</si>
  <si>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</si>
  <si>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</si>
  <si>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</si>
  <si>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</si>
  <si>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</si>
  <si>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</si>
  <si>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</si>
  <si>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</si>
  <si>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</si>
  <si>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</si>
  <si>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</si>
  <si>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</si>
  <si>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</si>
  <si>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</si>
  <si>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</si>
  <si>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</si>
  <si>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</si>
  <si>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</si>
  <si>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</si>
  <si>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</si>
  <si>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</si>
  <si>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</si>
  <si>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</si>
  <si>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</si>
  <si>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</si>
  <si>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</si>
  <si>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</si>
  <si>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</si>
  <si>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</si>
  <si>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</si>
  <si>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</si>
  <si>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</si>
  <si>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</si>
  <si>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</si>
  <si>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</si>
  <si>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</si>
  <si>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</si>
  <si>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</si>
  <si>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</si>
  <si>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</si>
  <si>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</si>
  <si>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</si>
  <si>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</si>
  <si>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</si>
  <si>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</si>
  <si>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</si>
  <si>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</si>
  <si>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</si>
  <si>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</si>
  <si>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</si>
  <si>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</si>
  <si>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</si>
  <si>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</si>
  <si>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</si>
  <si>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</si>
  <si>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</si>
  <si>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</si>
  <si>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</si>
  <si>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</si>
  <si>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</si>
  <si>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</si>
  <si>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</si>
  <si>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</si>
  <si>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</si>
  <si>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</si>
  <si>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</si>
  <si>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</si>
  <si>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</si>
  <si>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</si>
  <si>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</si>
  <si>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</si>
  <si>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</si>
  <si>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</si>
  <si>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</si>
  <si>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</si>
  <si>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</si>
  <si>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</si>
  <si>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</si>
  <si>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</si>
  <si>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</si>
  <si>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</si>
  <si>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</si>
  <si>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</si>
  <si>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</si>
  <si>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</si>
  <si>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</si>
  <si>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</si>
  <si>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</si>
  <si>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</si>
  <si>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</si>
  <si>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</si>
  <si>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</si>
  <si>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</si>
  <si>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</si>
  <si>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</si>
  <si>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</si>
  <si>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</si>
  <si>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</si>
  <si>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</si>
  <si>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</si>
  <si>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</si>
  <si>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</si>
  <si>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</si>
  <si>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</si>
  <si>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</si>
  <si>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</si>
  <si>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</si>
  <si>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</si>
  <si>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</si>
  <si>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</si>
  <si>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</si>
  <si>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</si>
  <si>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</si>
  <si>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</si>
  <si>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</si>
  <si>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</si>
  <si>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</si>
  <si>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</si>
  <si>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</si>
  <si>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</si>
  <si>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</si>
  <si>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</si>
  <si>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</si>
  <si>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</si>
  <si>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</si>
  <si>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</si>
  <si>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</si>
  <si>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</si>
  <si>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</si>
  <si>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</si>
  <si>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</si>
  <si>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</si>
  <si>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</si>
  <si>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</si>
  <si>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</si>
  <si>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</si>
  <si>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</si>
  <si>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</si>
  <si>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</si>
  <si>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</si>
  <si>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</si>
  <si>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</si>
  <si>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</si>
  <si>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</si>
  <si>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</si>
  <si>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</si>
  <si>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</si>
  <si>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</si>
  <si>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</si>
  <si>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</si>
  <si>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</si>
  <si>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</si>
  <si>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</si>
  <si>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</si>
  <si>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</si>
  <si>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</si>
  <si>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</si>
  <si>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</si>
  <si>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</si>
  <si>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</si>
  <si>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</si>
  <si>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</si>
  <si>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</si>
  <si>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</si>
  <si>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</si>
  <si>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</si>
  <si>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</si>
  <si>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</si>
  <si>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</si>
  <si>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</si>
  <si>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</si>
  <si>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</si>
  <si>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</si>
  <si>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</si>
  <si>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</si>
  <si>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</si>
  <si>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</si>
  <si>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</si>
  <si>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</si>
  <si>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</si>
  <si>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</si>
  <si>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</si>
  <si>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</si>
  <si>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</si>
  <si>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</si>
  <si>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</si>
  <si>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</si>
  <si>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</si>
  <si>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</si>
  <si>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</si>
  <si>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</si>
  <si>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</si>
  <si>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</si>
  <si>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</si>
  <si>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</si>
  <si>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</si>
  <si>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</si>
  <si>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</si>
  <si>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</si>
  <si>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</si>
  <si>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</si>
  <si>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</si>
  <si>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</si>
  <si>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</si>
  <si>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</si>
  <si>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</si>
  <si>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</si>
  <si>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</si>
  <si>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</si>
  <si>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</si>
  <si>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</si>
  <si>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</si>
  <si>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</si>
  <si>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</si>
  <si>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</si>
  <si>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</si>
  <si>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</si>
  <si>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</si>
  <si>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</si>
  <si>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</si>
  <si>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</si>
  <si>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</si>
  <si>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</si>
  <si>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</si>
  <si>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</si>
  <si>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</si>
  <si>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</si>
  <si>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</si>
  <si>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</si>
  <si>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</si>
  <si>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</si>
  <si>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</si>
  <si>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</si>
  <si>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</si>
  <si>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</si>
  <si>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</si>
  <si>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</si>
  <si>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</si>
  <si>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</si>
  <si>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</si>
  <si>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</si>
  <si>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</si>
  <si>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</si>
  <si>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</si>
  <si>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</si>
  <si>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</si>
  <si>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</si>
  <si>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</si>
  <si>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</si>
  <si>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</si>
  <si>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</si>
  <si>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</si>
  <si>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</si>
  <si>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</si>
  <si>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</si>
  <si>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</si>
  <si>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</si>
  <si>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</si>
  <si>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</si>
  <si>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</si>
  <si>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</si>
  <si>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</si>
  <si>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</si>
  <si>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</si>
  <si>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</si>
  <si>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</si>
  <si>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</si>
  <si>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</si>
  <si>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</si>
  <si>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</si>
  <si>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</si>
  <si>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</si>
  <si>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</si>
  <si>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</si>
  <si>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</si>
  <si>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</si>
  <si>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</si>
  <si>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</si>
  <si>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</si>
  <si>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</si>
  <si>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</si>
  <si>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</si>
  <si>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</si>
  <si>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</si>
  <si>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</si>
  <si>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</si>
  <si>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</si>
  <si>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</si>
  <si>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</si>
  <si>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</si>
  <si>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</si>
  <si>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</si>
  <si>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</si>
  <si>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</si>
  <si>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</si>
  <si>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</si>
  <si>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</si>
  <si>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</si>
  <si>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</si>
  <si>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</si>
  <si>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</si>
  <si>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</si>
  <si>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</si>
  <si>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</si>
  <si>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</si>
  <si>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</si>
  <si>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</si>
  <si>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</si>
  <si>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</si>
  <si>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</si>
  <si>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</si>
  <si>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</si>
  <si>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</si>
  <si>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</si>
  <si>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</si>
  <si>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</si>
  <si>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</si>
  <si>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</si>
  <si>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</si>
  <si>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</si>
  <si>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</si>
  <si>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</si>
  <si>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</si>
  <si>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</si>
  <si>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</si>
  <si>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</si>
  <si>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</si>
  <si>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</si>
  <si>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</si>
  <si>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</si>
  <si>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</si>
  <si>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</si>
  <si>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</si>
  <si>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</si>
  <si>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</si>
  <si>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</si>
  <si>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</si>
  <si>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</si>
  <si>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</si>
  <si>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</si>
  <si>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</si>
  <si>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</si>
  <si>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</si>
  <si>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</si>
  <si>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</si>
  <si>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</si>
  <si>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</si>
  <si>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</si>
  <si>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</si>
  <si>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</si>
  <si>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</si>
  <si>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</si>
  <si>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</si>
  <si>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</si>
  <si>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</si>
  <si>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</si>
  <si>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</si>
  <si>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</si>
  <si>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</si>
  <si>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</si>
  <si>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</si>
  <si>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</si>
  <si>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</si>
  <si>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</si>
  <si>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</si>
  <si>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</si>
  <si>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</si>
  <si>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</si>
  <si>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</si>
  <si>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</si>
  <si>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</si>
  <si>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</si>
  <si>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</si>
  <si>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</si>
  <si>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</si>
  <si>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</si>
  <si>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</si>
  <si>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</si>
  <si>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</si>
  <si>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</si>
  <si>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</si>
  <si>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</si>
  <si>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</si>
  <si>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</si>
  <si>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</si>
  <si>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</si>
  <si>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</si>
  <si>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</si>
  <si>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</si>
  <si>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</si>
  <si>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</si>
  <si>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</si>
  <si>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</si>
  <si>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</si>
  <si>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</si>
  <si>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</si>
  <si>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</si>
  <si>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</si>
  <si>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</si>
  <si>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</si>
  <si>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</si>
  <si>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</si>
  <si>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</si>
  <si>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</si>
  <si>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</si>
  <si>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</si>
  <si>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</si>
  <si>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</si>
  <si>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</si>
  <si>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</si>
  <si>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</si>
  <si>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</si>
  <si>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</si>
  <si>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</si>
  <si>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</si>
  <si>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</si>
  <si>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</si>
  <si>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</si>
  <si>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</si>
  <si>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</si>
  <si>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</si>
  <si>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</si>
  <si>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</si>
  <si>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</si>
  <si>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</si>
  <si>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</si>
  <si>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</si>
  <si>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</si>
  <si>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</si>
  <si>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</si>
  <si>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</si>
  <si>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</si>
  <si>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</si>
  <si>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</si>
  <si>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</si>
  <si>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</si>
  <si>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</si>
  <si>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</si>
  <si>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</si>
  <si>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</si>
  <si>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</si>
  <si>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</si>
  <si>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</si>
  <si>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</si>
  <si>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</si>
  <si>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</si>
  <si>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</si>
  <si>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</si>
  <si>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</si>
  <si>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</si>
  <si>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</si>
  <si>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</si>
  <si>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</si>
  <si>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</si>
  <si>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</si>
  <si>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</si>
  <si>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</si>
  <si>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</si>
  <si>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</si>
  <si>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</si>
  <si>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</si>
  <si>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</si>
  <si>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</si>
  <si>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</si>
  <si>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</si>
  <si>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</si>
  <si>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</si>
  <si>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</si>
  <si>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</si>
  <si>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</si>
  <si>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</si>
  <si>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</si>
  <si>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</si>
  <si>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</si>
  <si>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</si>
  <si>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</si>
  <si>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</si>
  <si>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</si>
  <si>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</si>
  <si>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</si>
  <si>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</si>
  <si>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</si>
  <si>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</si>
  <si>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</si>
  <si>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</si>
  <si>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</si>
  <si>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</si>
  <si>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</si>
  <si>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</si>
  <si>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</si>
  <si>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</si>
  <si>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</si>
  <si>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</si>
  <si>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</si>
  <si>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</si>
  <si>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</si>
  <si>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</si>
  <si>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</si>
  <si>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</si>
  <si>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</si>
  <si>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</si>
  <si>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</si>
  <si>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</si>
  <si>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</si>
  <si>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</si>
  <si>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</si>
  <si>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</si>
  <si>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</si>
  <si>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</si>
  <si>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</si>
  <si>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</si>
  <si>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</si>
  <si>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</si>
  <si>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</si>
  <si>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</si>
  <si>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</si>
  <si>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</si>
  <si>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</si>
  <si>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</si>
  <si>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</si>
  <si>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</si>
  <si>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</si>
  <si>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</si>
  <si>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</si>
  <si>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</si>
  <si>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</si>
  <si>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</si>
  <si>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</si>
  <si>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</si>
  <si>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</si>
  <si>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</si>
  <si>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</si>
  <si>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</si>
  <si>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</si>
  <si>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</si>
  <si>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</si>
  <si>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</si>
  <si>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</si>
  <si>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</si>
  <si>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</si>
  <si>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</si>
  <si>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</si>
  <si>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</si>
  <si>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</si>
  <si>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</si>
  <si>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</si>
  <si>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</si>
  <si>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</si>
  <si>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</si>
  <si>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</si>
  <si>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</si>
  <si>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</si>
  <si>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</si>
  <si>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</si>
  <si>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</si>
  <si>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</si>
  <si>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</si>
  <si>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</si>
  <si>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</si>
  <si>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</si>
  <si>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</si>
  <si>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</si>
  <si>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</si>
  <si>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</si>
  <si>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</si>
  <si>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</si>
  <si>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</si>
  <si>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</si>
  <si>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</si>
  <si>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</si>
  <si>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</si>
  <si>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</si>
  <si>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</si>
  <si>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</si>
  <si>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</si>
  <si>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</si>
  <si>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</si>
  <si>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</si>
  <si>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</si>
  <si>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</si>
  <si>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</si>
  <si>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</si>
  <si>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</si>
  <si>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</si>
  <si>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</si>
  <si>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</si>
  <si>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</si>
  <si>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</si>
  <si>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</si>
  <si>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</si>
  <si>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</si>
  <si>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</si>
  <si>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</si>
  <si>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</si>
  <si>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</si>
  <si>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</si>
  <si>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</si>
  <si>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</si>
  <si>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</si>
  <si>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</si>
  <si>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</si>
  <si>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</si>
  <si>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</si>
  <si>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</si>
  <si>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</si>
  <si>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</si>
  <si>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</si>
  <si>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</si>
  <si>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</si>
  <si>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</si>
  <si>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</si>
  <si>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</si>
  <si>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</si>
  <si>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</si>
  <si>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</si>
  <si>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</si>
  <si>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</si>
  <si>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</si>
  <si>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</si>
  <si>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</si>
  <si>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</si>
  <si>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</si>
  <si>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</si>
  <si>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</si>
  <si>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</si>
  <si>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</si>
  <si>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</si>
  <si>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</si>
  <si>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</si>
  <si>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</si>
  <si>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</si>
  <si>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</si>
  <si>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</si>
  <si>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</si>
  <si>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</si>
  <si>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</si>
  <si>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</si>
  <si>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</si>
  <si>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</si>
  <si>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</si>
  <si>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</si>
  <si>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</si>
  <si>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</si>
  <si>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</si>
  <si>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</si>
  <si>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</si>
  <si>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</si>
  <si>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</si>
  <si>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</si>
  <si>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</si>
  <si>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</si>
  <si>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</si>
  <si>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</si>
  <si>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</si>
  <si>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</si>
  <si>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</si>
  <si>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</si>
  <si>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</si>
  <si>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</si>
  <si>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</si>
  <si>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</si>
  <si>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</si>
  <si>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</si>
  <si>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</si>
  <si>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</si>
  <si>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</si>
  <si>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</si>
  <si>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</si>
  <si>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</si>
  <si>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</si>
  <si>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</si>
  <si>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</si>
  <si>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</si>
  <si>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</si>
  <si>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</si>
  <si>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</si>
  <si>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</si>
  <si>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</si>
  <si>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</si>
  <si>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</si>
  <si>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</si>
  <si>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</si>
  <si>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</si>
  <si>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</si>
  <si>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</si>
  <si>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</si>
  <si>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</si>
  <si>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</si>
  <si>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</si>
  <si>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</si>
  <si>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</si>
  <si>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</si>
  <si>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</si>
  <si>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</si>
  <si>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</si>
  <si>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</si>
  <si>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</si>
  <si>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</si>
  <si>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</si>
  <si>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</si>
  <si>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</si>
  <si>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</si>
  <si>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</si>
  <si>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</si>
  <si>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</si>
  <si>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</si>
  <si>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</si>
  <si>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</si>
  <si>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</si>
  <si>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</si>
  <si>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</si>
  <si>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</si>
  <si>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</si>
  <si>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</si>
  <si>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</si>
  <si>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</si>
  <si>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</si>
  <si>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</si>
  <si>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</si>
  <si>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</si>
  <si>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</si>
  <si>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</si>
  <si>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</si>
  <si>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</si>
  <si>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</si>
  <si>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</si>
  <si>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</si>
  <si>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</si>
  <si>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</si>
  <si>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</si>
  <si>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</si>
  <si>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</si>
  <si>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</si>
  <si>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</si>
  <si>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</si>
  <si>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</si>
  <si>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</si>
  <si>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</si>
  <si>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</si>
  <si>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</si>
  <si>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</si>
  <si>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</si>
  <si>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</si>
  <si>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</si>
  <si>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</si>
  <si>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</si>
  <si>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</si>
  <si>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</si>
  <si>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</si>
  <si>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</si>
  <si>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</si>
  <si>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</si>
  <si>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</si>
  <si>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</si>
  <si>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</si>
  <si>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</si>
  <si>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</si>
  <si>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</si>
  <si>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</si>
  <si>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</si>
  <si>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</si>
  <si>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</si>
  <si>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</si>
  <si>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</si>
  <si>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</si>
  <si>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</si>
  <si>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</si>
  <si>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</si>
  <si>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</si>
  <si>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</si>
  <si>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</si>
  <si>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</si>
  <si>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</si>
  <si>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</si>
  <si>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</si>
  <si>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</si>
  <si>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</si>
  <si>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</si>
  <si>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</si>
  <si>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</si>
  <si>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</si>
  <si>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</si>
  <si>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</si>
  <si>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</si>
  <si>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</si>
  <si>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</si>
  <si>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</si>
  <si>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</si>
  <si>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</si>
  <si>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</si>
  <si>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</si>
  <si>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</si>
  <si>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</si>
  <si>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</si>
  <si>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</si>
  <si>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</si>
  <si>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</si>
  <si>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</si>
  <si>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</si>
  <si>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</si>
  <si>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</si>
  <si>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</si>
  <si>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</si>
  <si>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</si>
  <si>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</si>
  <si>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</si>
  <si>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</si>
  <si>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</si>
  <si>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</si>
  <si>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</si>
  <si>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</si>
  <si>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</si>
  <si>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</si>
  <si>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</si>
  <si>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</si>
  <si>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</si>
  <si>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</si>
  <si>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</si>
  <si>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</si>
  <si>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</si>
  <si>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</si>
  <si>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</si>
  <si>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</si>
  <si>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</si>
  <si>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</si>
  <si>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</si>
  <si>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</si>
  <si>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</si>
  <si>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</si>
  <si>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</si>
  <si>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</si>
  <si>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</si>
  <si>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</si>
  <si>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</si>
  <si>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</si>
  <si>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</si>
  <si>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</si>
  <si>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</si>
  <si>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</si>
  <si>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</si>
  <si>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</si>
  <si>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</si>
  <si>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</si>
  <si>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</si>
  <si>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</si>
  <si>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</si>
  <si>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</si>
  <si>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</si>
  <si>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</si>
  <si>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</si>
  <si>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</si>
  <si>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</si>
  <si>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</si>
  <si>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</si>
  <si>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</si>
  <si>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</si>
  <si>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</si>
  <si>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</si>
  <si>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</si>
  <si>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</si>
  <si>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</si>
  <si>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</si>
  <si>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</si>
  <si>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</si>
  <si>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</si>
  <si>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</si>
  <si>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</si>
  <si>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</si>
  <si>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</si>
  <si>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</si>
  <si>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</si>
  <si>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</si>
  <si>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</si>
  <si>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</si>
  <si>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</si>
  <si>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</si>
  <si>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</si>
  <si>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</si>
  <si>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</si>
  <si>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</si>
  <si>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</si>
  <si>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</si>
  <si>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</si>
  <si>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</si>
  <si>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</si>
  <si>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</si>
  <si>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</si>
  <si>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</si>
  <si>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</si>
  <si>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</si>
  <si>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</si>
  <si>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</si>
  <si>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</si>
  <si>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</si>
  <si>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</si>
  <si>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</si>
  <si>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</si>
  <si>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</si>
  <si>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</si>
  <si>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</si>
  <si>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</si>
  <si>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</si>
  <si>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</si>
  <si>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</si>
  <si>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</si>
  <si>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</si>
  <si>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</si>
  <si>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</si>
  <si>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</si>
  <si>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</si>
  <si>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</si>
  <si>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</si>
  <si>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</si>
  <si>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</si>
  <si>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</si>
  <si>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</si>
  <si>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</si>
  <si>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</si>
  <si>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</si>
  <si>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</si>
  <si>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</si>
  <si>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</si>
  <si>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</si>
  <si>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</si>
  <si>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</si>
  <si>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</si>
  <si>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</si>
  <si>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</si>
  <si>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</si>
  <si>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</si>
  <si>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</si>
  <si>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</si>
  <si>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</si>
  <si>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</si>
  <si>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</si>
  <si>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</si>
  <si>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</si>
  <si>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</si>
  <si>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</si>
  <si>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</si>
  <si>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</si>
  <si>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</si>
  <si>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</si>
  <si>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</si>
  <si>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</si>
  <si>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</si>
  <si>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</si>
  <si>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</si>
  <si>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</si>
  <si>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</si>
  <si>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</si>
  <si>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</si>
  <si>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</si>
  <si>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</si>
  <si>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</si>
  <si>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</si>
  <si>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</si>
  <si>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</si>
  <si>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</si>
  <si>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</si>
  <si>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</si>
  <si>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</si>
  <si>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</si>
  <si>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</si>
  <si>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</si>
  <si>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</si>
  <si>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</si>
  <si>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</si>
  <si>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</si>
  <si>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</si>
  <si>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</si>
  <si>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</si>
  <si>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</si>
  <si>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</si>
  <si>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</si>
  <si>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</si>
  <si>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</si>
  <si>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</si>
  <si>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</si>
  <si>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</si>
  <si>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</si>
  <si>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</si>
  <si>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</si>
  <si>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</si>
  <si>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</si>
  <si>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</si>
  <si>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</si>
  <si>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</si>
  <si>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</si>
  <si>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</si>
  <si>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</si>
  <si>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</si>
  <si>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</si>
  <si>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</si>
  <si>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</si>
  <si>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</si>
  <si>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</si>
  <si>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</si>
  <si>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</si>
  <si>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</si>
  <si>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</si>
  <si>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</si>
  <si>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</si>
  <si>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</si>
  <si>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</si>
  <si>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</si>
  <si>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</si>
  <si>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</si>
  <si>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</si>
  <si>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</si>
  <si>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</si>
  <si>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</si>
  <si>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</si>
  <si>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</si>
  <si>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</si>
  <si>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</si>
  <si>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</si>
  <si>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</si>
  <si>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</si>
  <si>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</si>
  <si>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</si>
  <si>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</si>
  <si>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</si>
  <si>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</si>
  <si>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</si>
  <si>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</si>
  <si>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</si>
  <si>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</si>
  <si>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</si>
  <si>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</si>
  <si>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</si>
  <si>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</si>
  <si>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</si>
  <si>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</si>
  <si>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</si>
  <si>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</si>
  <si>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</si>
  <si>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</si>
  <si>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</si>
  <si>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</si>
  <si>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</si>
  <si>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</si>
  <si>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</si>
  <si>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</si>
  <si>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</si>
  <si>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</si>
  <si>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</si>
  <si>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</si>
  <si>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</si>
  <si>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</si>
  <si>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</si>
  <si>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</si>
  <si>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</si>
  <si>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</si>
  <si>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</si>
  <si>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</si>
  <si>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</si>
  <si>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</si>
  <si>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</si>
  <si>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</si>
  <si>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</si>
  <si>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</si>
  <si>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</si>
  <si>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</si>
  <si>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</si>
  <si>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</si>
  <si>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</si>
  <si>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</si>
  <si>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</si>
  <si>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</si>
  <si>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</si>
  <si>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</si>
  <si>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</si>
  <si>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</si>
  <si>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</si>
  <si>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</si>
  <si>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</si>
  <si>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</si>
  <si>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</si>
  <si>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</si>
  <si>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</si>
  <si>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</si>
  <si>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</si>
  <si>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</si>
  <si>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</si>
  <si>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</si>
  <si>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</si>
  <si>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</si>
  <si>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</si>
  <si>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</si>
  <si>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</si>
  <si>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</si>
  <si>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</si>
  <si>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</si>
  <si>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</si>
  <si>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</si>
  <si>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</si>
  <si>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</si>
  <si>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</si>
  <si>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</si>
  <si>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</si>
  <si>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</si>
  <si>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</si>
  <si>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</si>
  <si>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</si>
  <si>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</si>
  <si>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</si>
  <si>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</si>
  <si>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</si>
  <si>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</si>
  <si>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</si>
  <si>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</si>
  <si>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</si>
  <si>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</si>
  <si>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</si>
  <si>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</si>
  <si>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</si>
  <si>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</si>
  <si>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</si>
  <si>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</si>
  <si>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</si>
  <si>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</si>
  <si>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</si>
  <si>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</si>
  <si>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</si>
  <si>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</si>
  <si>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</si>
  <si>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</si>
  <si>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</si>
  <si>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</si>
  <si>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</si>
  <si>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</si>
  <si>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</si>
  <si>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</si>
  <si>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</si>
  <si>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</si>
  <si>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</si>
  <si>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</si>
  <si>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</si>
  <si>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</si>
  <si>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</si>
  <si>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</si>
  <si>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</si>
  <si>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</si>
  <si>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</si>
  <si>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</si>
  <si>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</si>
  <si>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</si>
  <si>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</si>
  <si>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</si>
  <si>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</si>
  <si>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</si>
  <si>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</si>
  <si>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</si>
  <si>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</si>
  <si>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</si>
  <si>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</si>
  <si>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</si>
  <si>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</si>
  <si>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</si>
  <si>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</si>
  <si>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</si>
  <si>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</si>
  <si>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</si>
  <si>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</si>
  <si>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</si>
  <si>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</si>
  <si>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</si>
  <si>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</si>
  <si>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</si>
  <si>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</si>
  <si>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</si>
  <si>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</si>
  <si>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</si>
  <si>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</si>
  <si>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</si>
  <si>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</si>
  <si>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</si>
  <si>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</si>
  <si>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</si>
  <si>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</si>
  <si>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</si>
  <si>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</si>
  <si>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</si>
  <si>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</si>
  <si>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</si>
  <si>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</si>
  <si>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</si>
  <si>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</si>
  <si>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</si>
  <si>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</si>
  <si>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</si>
  <si>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</si>
  <si>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</si>
  <si>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</si>
  <si>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</si>
  <si>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</si>
  <si>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</si>
  <si>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</si>
  <si>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</si>
  <si>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</si>
  <si>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</si>
  <si>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</si>
  <si>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</si>
  <si>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</si>
  <si>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</si>
  <si>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</si>
  <si>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</si>
  <si>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</si>
  <si>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</si>
  <si>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</si>
  <si>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</si>
  <si>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</si>
  <si>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</si>
  <si>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</si>
  <si>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</si>
  <si>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</si>
  <si>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</si>
  <si>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</si>
  <si>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</si>
  <si>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</si>
  <si>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</si>
  <si>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</si>
  <si>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</si>
  <si>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</si>
  <si>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</si>
  <si>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</si>
  <si>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</si>
  <si>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</si>
  <si>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</si>
  <si>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</si>
  <si>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</si>
  <si>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</si>
  <si>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</si>
  <si>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</si>
  <si>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</si>
  <si>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</si>
  <si>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</si>
  <si>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</si>
  <si>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</si>
  <si>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</si>
  <si>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</si>
  <si>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</si>
  <si>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</si>
  <si>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</si>
  <si>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</si>
  <si>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</si>
  <si>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</si>
  <si>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</si>
  <si>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</si>
  <si>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</si>
  <si>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</si>
  <si>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</si>
  <si>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</si>
  <si>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</si>
  <si>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</si>
  <si>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</si>
  <si>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</si>
  <si>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</si>
  <si>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</si>
  <si>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</si>
  <si>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</si>
  <si>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</si>
  <si>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</si>
  <si>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</si>
  <si>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</si>
  <si>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</si>
  <si>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</si>
  <si>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</si>
  <si>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</si>
  <si>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</si>
  <si>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</si>
  <si>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</si>
  <si>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</si>
  <si>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</si>
  <si>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</si>
  <si>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</si>
  <si>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</si>
  <si>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</si>
  <si>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</si>
  <si>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</si>
  <si>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</si>
  <si>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</si>
  <si>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</si>
  <si>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</si>
  <si>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</si>
  <si>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</si>
  <si>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</si>
  <si>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</si>
  <si>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</si>
  <si>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</si>
  <si>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</si>
  <si>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</si>
  <si>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</si>
  <si>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</si>
  <si>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</si>
  <si>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</si>
  <si>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</si>
  <si>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</si>
  <si>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</si>
  <si>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</si>
  <si>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</si>
  <si>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</si>
  <si>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</si>
  <si>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</si>
  <si>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</si>
  <si>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</si>
  <si>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</si>
  <si>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</si>
  <si>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</si>
  <si>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</si>
  <si>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</si>
  <si>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</si>
  <si>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</si>
  <si>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</si>
  <si>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</si>
  <si>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</si>
  <si>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</si>
  <si>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</si>
  <si>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</si>
  <si>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</si>
  <si>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</si>
  <si>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</si>
  <si>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</si>
  <si>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</si>
  <si>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</si>
  <si>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</si>
  <si>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</si>
  <si>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</si>
  <si>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</si>
  <si>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</si>
  <si>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</si>
  <si>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</si>
  <si>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</si>
  <si>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</si>
  <si>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</si>
  <si>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</si>
  <si>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</si>
  <si>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</si>
  <si>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</si>
  <si>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</si>
  <si>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</si>
  <si>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</si>
  <si>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</si>
  <si>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</si>
  <si>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</si>
  <si>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</si>
  <si>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</si>
  <si>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</si>
  <si>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</si>
  <si>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</si>
  <si>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</si>
  <si>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</si>
  <si>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</si>
  <si>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</si>
  <si>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</si>
  <si>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</si>
  <si>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</si>
  <si>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</si>
  <si>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</si>
  <si>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</si>
  <si>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</si>
  <si>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</si>
  <si>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</si>
  <si>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</si>
  <si>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</si>
  <si>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</si>
  <si>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</si>
  <si>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</si>
  <si>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</si>
  <si>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</si>
  <si>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</si>
  <si>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</si>
  <si>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</si>
  <si>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</si>
  <si>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</si>
  <si>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</si>
  <si>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</si>
  <si>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</si>
  <si>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</si>
  <si>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</si>
  <si>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</si>
  <si>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</si>
  <si>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</si>
  <si>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</si>
  <si>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</si>
  <si>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</si>
  <si>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</si>
  <si>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</si>
  <si>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</si>
  <si>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</si>
  <si>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</si>
  <si>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</si>
  <si>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</si>
  <si>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</si>
  <si>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</si>
  <si>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</si>
  <si>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</si>
  <si>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</si>
  <si>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</si>
  <si>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</si>
  <si>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</si>
  <si>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</si>
  <si>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</si>
  <si>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</si>
  <si>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</si>
  <si>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</si>
  <si>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</si>
  <si>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</si>
  <si>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</si>
  <si>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</si>
  <si>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</si>
  <si>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</si>
  <si>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</si>
  <si>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</si>
  <si>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</si>
  <si>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</si>
  <si>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</si>
  <si>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</si>
  <si>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</si>
  <si>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</si>
  <si>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</si>
  <si>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</si>
  <si>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</si>
  <si>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</si>
  <si>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</si>
  <si>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</si>
  <si>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</si>
  <si>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</si>
  <si>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</si>
  <si>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</si>
  <si>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</si>
  <si>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</si>
  <si>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</si>
  <si>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</si>
  <si>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</si>
  <si>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</si>
  <si>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</si>
  <si>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</si>
  <si>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</si>
  <si>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</si>
  <si>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</si>
  <si>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</si>
  <si>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</si>
  <si>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</si>
  <si>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</si>
  <si>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</si>
  <si>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</si>
  <si>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</si>
  <si>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</si>
  <si>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</si>
  <si>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</si>
  <si>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</si>
  <si>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</si>
  <si>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</si>
  <si>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</si>
  <si>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</si>
  <si>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</si>
  <si>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</si>
  <si>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</si>
  <si>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</si>
  <si>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</si>
  <si>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</si>
  <si>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</si>
  <si>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</si>
  <si>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</si>
  <si>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</si>
  <si>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</si>
  <si>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</si>
  <si>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</si>
  <si>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</si>
  <si>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</si>
  <si>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</si>
  <si>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</si>
  <si>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</si>
  <si>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</si>
  <si>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</si>
  <si>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</si>
  <si>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</si>
  <si>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</si>
  <si>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</si>
  <si>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</si>
  <si>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</si>
  <si>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</si>
  <si>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</si>
  <si>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</si>
  <si>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</si>
  <si>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</si>
  <si>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</si>
  <si>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</si>
  <si>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</si>
  <si>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</si>
  <si>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</si>
  <si>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</si>
  <si>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</si>
  <si>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</si>
  <si>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</si>
  <si>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</si>
  <si>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</si>
  <si>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</si>
  <si>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</si>
  <si>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</si>
  <si>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</si>
  <si>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</si>
  <si>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</si>
  <si>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</si>
  <si>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</si>
  <si>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</si>
  <si>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</si>
  <si>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</si>
  <si>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</si>
  <si>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</si>
  <si>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</si>
  <si>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</si>
  <si>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</si>
  <si>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</si>
  <si>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</si>
  <si>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</si>
  <si>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</si>
  <si>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</si>
  <si>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</si>
  <si>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</si>
  <si>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</si>
  <si>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</si>
  <si>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</si>
  <si>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</si>
  <si>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</si>
  <si>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</si>
  <si>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</si>
  <si>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</si>
  <si>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</si>
  <si>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</si>
  <si>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</si>
  <si>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</si>
  <si>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</si>
  <si>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</si>
  <si>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</si>
  <si>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</si>
  <si>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</si>
  <si>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</si>
  <si>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</si>
  <si>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</si>
  <si>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</si>
  <si>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</si>
  <si>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</si>
  <si>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</si>
  <si>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</si>
  <si>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</si>
  <si>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</si>
  <si>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</si>
  <si>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</si>
  <si>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</si>
  <si>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</si>
  <si>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</si>
  <si>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</si>
  <si>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</si>
  <si>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</si>
  <si>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</si>
  <si>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</si>
  <si>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</si>
  <si>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</si>
  <si>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</si>
  <si>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</si>
  <si>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</si>
  <si>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</si>
  <si>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</si>
  <si>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</si>
  <si>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</si>
  <si>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</si>
  <si>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</si>
  <si>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</si>
  <si>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</si>
  <si>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</si>
  <si>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</si>
  <si>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</si>
  <si>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</si>
  <si>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</si>
  <si>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</si>
  <si>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</si>
  <si>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</si>
  <si>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</si>
  <si>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</si>
  <si>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</si>
  <si>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</si>
  <si>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</si>
  <si>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</si>
  <si>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</si>
  <si>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</si>
  <si>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</si>
  <si>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</si>
  <si>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</si>
  <si>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</si>
  <si>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</si>
  <si>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</si>
  <si>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</si>
  <si>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</si>
  <si>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</si>
  <si>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</si>
  <si>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</si>
  <si>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</si>
  <si>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</si>
  <si>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</si>
  <si>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</si>
  <si>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</si>
  <si>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</si>
  <si>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</si>
  <si>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</si>
  <si>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</si>
  <si>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</si>
  <si>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</si>
  <si>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</si>
  <si>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</si>
  <si>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</si>
  <si>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</si>
  <si>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</si>
  <si>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</si>
  <si>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</si>
  <si>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</si>
  <si>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</si>
  <si>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</si>
  <si>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</si>
  <si>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</si>
  <si>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</si>
  <si>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</si>
  <si>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</si>
  <si>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</si>
  <si>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</si>
  <si>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</si>
  <si>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</si>
  <si>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</si>
  <si>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</si>
  <si>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</si>
  <si>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</si>
  <si>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</si>
  <si>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</si>
  <si>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</si>
  <si>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</si>
  <si>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</si>
  <si>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</si>
  <si>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</si>
  <si>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</si>
  <si>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</si>
  <si>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</si>
  <si>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</si>
  <si>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</si>
  <si>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</si>
  <si>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</si>
  <si>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</si>
  <si>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</si>
  <si>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</si>
  <si>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</si>
  <si>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</si>
  <si>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</si>
  <si>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</si>
  <si>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</si>
  <si>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</si>
  <si>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</si>
  <si>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</si>
  <si>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</si>
  <si>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</si>
  <si>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</si>
  <si>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</si>
  <si>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</si>
  <si>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</si>
  <si>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</si>
  <si>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</si>
  <si>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</si>
  <si>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</si>
  <si>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</si>
  <si>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</si>
  <si>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</si>
  <si>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</si>
  <si>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</si>
  <si>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</si>
  <si>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</si>
  <si>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</si>
  <si>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</si>
  <si>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</si>
  <si>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</si>
  <si>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</si>
  <si>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</si>
  <si>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</si>
  <si>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</si>
  <si>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</si>
  <si>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</si>
  <si>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</si>
  <si>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</si>
  <si>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</si>
  <si>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</si>
  <si>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</si>
  <si>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</si>
  <si>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</si>
  <si>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</si>
  <si>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</si>
  <si>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</si>
  <si>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</si>
  <si>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</si>
  <si>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</si>
  <si>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</si>
  <si>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</si>
  <si>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</si>
  <si>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</si>
  <si>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</si>
  <si>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</si>
  <si>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</si>
  <si>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</si>
  <si>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</si>
  <si>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</si>
  <si>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</si>
  <si>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</si>
  <si>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</si>
  <si>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</si>
  <si>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</si>
  <si>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</si>
  <si>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</si>
  <si>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</si>
  <si>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</si>
  <si>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</si>
  <si>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</si>
  <si>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</si>
  <si>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</si>
  <si>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</si>
  <si>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</si>
  <si>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</si>
  <si>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</si>
  <si>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</si>
  <si>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</si>
  <si>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</si>
  <si>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</si>
  <si>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</si>
  <si>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</si>
  <si>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</si>
  <si>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</si>
  <si>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</si>
  <si>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</si>
  <si>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</si>
  <si>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</si>
  <si>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</si>
  <si>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</si>
  <si>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</si>
  <si>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</si>
  <si>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</si>
  <si>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</si>
  <si>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</si>
  <si>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</si>
  <si>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</si>
  <si>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</si>
  <si>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</si>
  <si>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</si>
  <si>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</si>
  <si>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</si>
  <si>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</si>
  <si>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</si>
  <si>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</si>
  <si>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</si>
  <si>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</si>
  <si>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</si>
  <si>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</si>
  <si>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</si>
  <si>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</si>
  <si>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</si>
  <si>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</si>
  <si>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</si>
  <si>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</si>
  <si>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</si>
  <si>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</si>
  <si>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</si>
  <si>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</si>
  <si>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</si>
  <si>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</si>
  <si>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</si>
  <si>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</si>
  <si>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</si>
  <si>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</si>
  <si>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</si>
  <si>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</si>
  <si>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</si>
  <si>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</si>
  <si>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</si>
  <si>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</si>
  <si>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</si>
  <si>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</si>
  <si>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</si>
  <si>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</si>
  <si>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</si>
  <si>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</si>
  <si>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</si>
  <si>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</si>
  <si>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</si>
  <si>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</si>
  <si>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</si>
  <si>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</si>
  <si>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</si>
  <si>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</si>
  <si>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</si>
  <si>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</si>
  <si>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</si>
  <si>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</si>
  <si>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</si>
  <si>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</si>
  <si>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</si>
  <si>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</si>
  <si>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</si>
  <si>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</si>
  <si>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</si>
  <si>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</si>
  <si>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</si>
  <si>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</si>
  <si>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</si>
  <si>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</si>
  <si>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</si>
  <si>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</si>
  <si>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</si>
  <si>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</si>
  <si>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</si>
  <si>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</si>
  <si>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</si>
  <si>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</si>
  <si>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</si>
  <si>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</si>
  <si>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</si>
  <si>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</si>
  <si>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</si>
  <si>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</si>
  <si>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</si>
  <si>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</si>
  <si>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</si>
  <si>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</si>
  <si>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</si>
  <si>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</si>
  <si>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</si>
  <si>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</si>
  <si>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</si>
  <si>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</si>
  <si>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</si>
  <si>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</si>
  <si>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</si>
  <si>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</si>
  <si>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</si>
  <si>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</si>
  <si>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</si>
  <si>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</si>
  <si>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</si>
  <si>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</si>
  <si>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</si>
  <si>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</si>
  <si>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</si>
  <si>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</si>
  <si>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</si>
  <si>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</si>
  <si>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</si>
  <si>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</si>
  <si>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</si>
  <si>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</si>
  <si>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</si>
  <si>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</si>
  <si>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</si>
  <si>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</si>
  <si>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</si>
  <si>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</si>
  <si>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</si>
  <si>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</si>
  <si>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</si>
  <si>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</si>
  <si>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</si>
  <si>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</si>
  <si>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</si>
  <si>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</si>
  <si>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</si>
  <si>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</si>
  <si>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</si>
  <si>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</si>
  <si>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</si>
  <si>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</si>
  <si>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</si>
  <si>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</si>
  <si>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</si>
  <si>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</si>
  <si>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</si>
  <si>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</si>
  <si>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</si>
  <si>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</si>
  <si>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</si>
  <si>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</si>
  <si>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</si>
  <si>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</si>
  <si>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</si>
  <si>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</si>
  <si>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</si>
  <si>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</si>
  <si>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</si>
  <si>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</si>
  <si>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</si>
  <si>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</si>
  <si>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</si>
  <si>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</si>
  <si>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</si>
  <si>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</si>
  <si>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</si>
  <si>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</si>
  <si>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</si>
  <si>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</si>
  <si>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</si>
  <si>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</si>
  <si>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</si>
  <si>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</si>
  <si>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</si>
  <si>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</si>
  <si>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</si>
  <si>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</si>
  <si>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</si>
  <si>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</si>
  <si>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</si>
  <si>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</si>
  <si>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</si>
  <si>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</si>
  <si>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</si>
  <si>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</si>
  <si>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</si>
  <si>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</si>
  <si>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</si>
  <si>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</si>
  <si>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</si>
  <si>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</si>
  <si>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</si>
  <si>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</si>
  <si>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</si>
  <si>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</si>
  <si>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</si>
  <si>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</si>
  <si>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</si>
  <si>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</si>
  <si>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</si>
  <si>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</si>
  <si>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</si>
  <si>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</si>
  <si>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</si>
  <si>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</si>
  <si>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</si>
  <si>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</si>
  <si>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</si>
  <si>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</si>
  <si>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</si>
  <si>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</si>
  <si>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</si>
  <si>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</si>
  <si>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</si>
  <si>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</si>
  <si>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</si>
  <si>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</si>
  <si>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</si>
  <si>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</si>
  <si>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</si>
  <si>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</si>
  <si>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</si>
  <si>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</si>
  <si>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</si>
  <si>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</si>
  <si>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</si>
  <si>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</si>
  <si>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</si>
  <si>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</si>
  <si>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</si>
  <si>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</si>
  <si>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</si>
  <si>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</si>
  <si>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</si>
  <si>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</si>
  <si>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</si>
  <si>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</si>
  <si>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</si>
  <si>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</si>
  <si>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</si>
  <si>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</si>
  <si>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</si>
  <si>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</si>
  <si>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</si>
  <si>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</si>
  <si>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</si>
  <si>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</si>
  <si>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</si>
  <si>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</si>
  <si>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</si>
  <si>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</si>
  <si>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</si>
  <si>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</si>
  <si>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</si>
  <si>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</si>
  <si>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</si>
  <si>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</si>
  <si>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</si>
  <si>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</si>
  <si>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</si>
  <si>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</si>
  <si>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</si>
  <si>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</si>
  <si>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</si>
  <si>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</si>
  <si>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</si>
  <si>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</si>
  <si>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</si>
  <si>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</si>
  <si>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</si>
  <si>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</si>
  <si>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</si>
  <si>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</si>
  <si>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</si>
  <si>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</si>
  <si>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</si>
  <si>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</si>
  <si>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</si>
  <si>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</si>
  <si>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</si>
  <si>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</si>
  <si>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</si>
  <si>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</si>
  <si>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</si>
  <si>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</si>
  <si>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</si>
  <si>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</si>
  <si>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</si>
  <si>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</si>
  <si>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</si>
  <si>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</si>
  <si>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</si>
  <si>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</si>
  <si>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</si>
  <si>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</si>
  <si>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</si>
  <si>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</si>
  <si>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</si>
  <si>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</si>
  <si>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</si>
  <si>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</si>
  <si>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</si>
  <si>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</si>
  <si>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</si>
  <si>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</si>
  <si>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</si>
  <si>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</si>
  <si>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</si>
  <si>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</si>
  <si>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</si>
  <si>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</si>
  <si>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</si>
  <si>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</si>
  <si>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</si>
  <si>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</si>
  <si>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</si>
  <si>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</si>
  <si>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</si>
  <si>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</si>
  <si>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</si>
  <si>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</si>
  <si>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</si>
  <si>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</si>
  <si>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</si>
  <si>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</si>
  <si>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</si>
  <si>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</si>
  <si>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</si>
  <si>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</si>
  <si>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</si>
  <si>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</si>
  <si>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</si>
  <si>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</si>
  <si>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</si>
  <si>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</si>
  <si>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</si>
  <si>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</si>
  <si>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</si>
  <si>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</si>
  <si>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</si>
  <si>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</si>
  <si>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</si>
  <si>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</si>
  <si>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</si>
  <si>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</si>
  <si>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</si>
  <si>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</si>
  <si>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</si>
  <si>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</si>
  <si>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</si>
  <si>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</si>
  <si>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</si>
  <si>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</si>
  <si>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</si>
  <si>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</si>
  <si>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</si>
  <si>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</si>
  <si>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</si>
  <si>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</si>
  <si>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</si>
  <si>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</si>
  <si>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</si>
  <si>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</si>
  <si>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</si>
  <si>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</si>
  <si>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</si>
  <si>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</si>
  <si>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</si>
  <si>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</si>
  <si>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</si>
  <si>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</si>
  <si>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</si>
  <si>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</si>
  <si>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</si>
  <si>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</si>
  <si>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</si>
  <si>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</si>
  <si>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</si>
  <si>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</si>
  <si>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</si>
  <si>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</si>
  <si>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</si>
  <si>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</si>
  <si>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</si>
  <si>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</si>
  <si>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</si>
  <si>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</si>
  <si>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</si>
  <si>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</si>
  <si>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</si>
  <si>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</si>
  <si>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</si>
  <si>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</si>
  <si>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</si>
  <si>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</si>
  <si>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</si>
  <si>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</si>
  <si>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</si>
  <si>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</si>
  <si>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</si>
  <si>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</si>
  <si>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</si>
  <si>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</si>
  <si>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</si>
  <si>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</si>
  <si>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</si>
  <si>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</si>
  <si>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</si>
  <si>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</si>
  <si>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</si>
  <si>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</si>
  <si>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</si>
  <si>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</si>
  <si>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</si>
  <si>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</si>
  <si>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</si>
  <si>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</si>
  <si>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</si>
  <si>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</si>
  <si>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</si>
  <si>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</si>
  <si>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</si>
  <si>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</si>
  <si>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</si>
  <si>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</si>
  <si>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</si>
  <si>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</si>
  <si>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</si>
  <si>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</si>
  <si>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</si>
  <si>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</si>
  <si>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</si>
  <si>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</si>
  <si>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</si>
  <si>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</si>
  <si>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</si>
  <si>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</si>
  <si>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</si>
  <si>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</si>
  <si>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</si>
  <si>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</si>
  <si>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</si>
  <si>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</si>
  <si>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</si>
  <si>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</si>
  <si>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</si>
  <si>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</si>
  <si>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</si>
  <si>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</si>
  <si>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</si>
  <si>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</si>
  <si>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</si>
  <si>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</si>
  <si>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</si>
  <si>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</si>
  <si>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</si>
  <si>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</si>
  <si>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</si>
  <si>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</si>
  <si>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</si>
  <si>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</si>
  <si>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</si>
  <si>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</si>
  <si>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</si>
  <si>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</si>
  <si>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</si>
  <si>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</si>
  <si>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</si>
  <si>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</si>
  <si>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</si>
  <si>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</si>
  <si>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</si>
  <si>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</si>
  <si>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</si>
  <si>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</si>
  <si>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</si>
  <si>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</si>
  <si>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</si>
  <si>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</si>
  <si>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</si>
  <si>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</si>
  <si>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</si>
  <si>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</si>
  <si>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</si>
  <si>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</si>
  <si>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</si>
  <si>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</si>
  <si>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</si>
  <si>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</si>
  <si>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</si>
  <si>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</si>
  <si>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</si>
  <si>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</si>
  <si>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</si>
  <si>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</si>
  <si>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</si>
  <si>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</si>
  <si>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</si>
  <si>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</si>
  <si>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</si>
  <si>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</si>
  <si>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</si>
  <si>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</si>
  <si>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</si>
  <si>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</si>
  <si>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</si>
  <si>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</si>
  <si>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</si>
  <si>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</si>
  <si>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</si>
  <si>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</si>
  <si>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</si>
  <si>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</si>
  <si>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</si>
  <si>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</si>
  <si>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</si>
  <si>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</si>
  <si>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</si>
  <si>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</si>
  <si>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</si>
  <si>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</si>
  <si>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</si>
  <si>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</si>
  <si>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</si>
  <si>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</si>
  <si>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</si>
  <si>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</si>
  <si>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</si>
  <si>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</si>
  <si>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</si>
  <si>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</si>
  <si>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</si>
  <si>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</si>
  <si>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</si>
  <si>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</si>
  <si>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</si>
  <si>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</si>
  <si>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</si>
  <si>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</si>
  <si>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</si>
  <si>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</si>
  <si>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</si>
  <si>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</si>
  <si>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</si>
  <si>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</si>
  <si>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</si>
  <si>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</si>
  <si>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</si>
  <si>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</si>
  <si>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</si>
  <si>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</si>
  <si>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</si>
  <si>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</si>
  <si>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</si>
  <si>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</si>
  <si>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</si>
  <si>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</si>
  <si>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</si>
  <si>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</si>
  <si>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</si>
  <si>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</si>
  <si>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</si>
  <si>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</si>
  <si>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</si>
  <si>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</si>
  <si>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</si>
  <si>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</si>
  <si>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</si>
  <si>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</si>
  <si>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</si>
  <si>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</si>
  <si>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</si>
  <si>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</si>
  <si>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</si>
  <si>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</si>
  <si>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</si>
  <si>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</si>
  <si>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</si>
  <si>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</si>
  <si>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</si>
  <si>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</si>
  <si>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</si>
  <si>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</si>
  <si>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</si>
  <si>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</si>
  <si>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</si>
  <si>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</si>
  <si>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</si>
  <si>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</si>
  <si>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</si>
  <si>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</si>
  <si>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</si>
  <si>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</si>
  <si>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</si>
  <si>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</si>
  <si>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</si>
  <si>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</si>
  <si>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</si>
  <si>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</si>
  <si>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</si>
  <si>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</si>
  <si>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</si>
  <si>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</si>
  <si>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</si>
  <si>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</si>
  <si>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</si>
  <si>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</si>
  <si>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</si>
  <si>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</si>
  <si>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</si>
  <si>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</si>
  <si>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</si>
  <si>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</si>
  <si>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</si>
  <si>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</si>
  <si>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</si>
  <si>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</si>
  <si>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</si>
  <si>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</si>
  <si>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</si>
  <si>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</si>
  <si>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</si>
  <si>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</si>
  <si>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</si>
  <si>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</si>
  <si>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</si>
  <si>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</si>
  <si>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</si>
  <si>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</si>
  <si>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</si>
  <si>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</si>
  <si>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</si>
  <si>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</si>
  <si>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</si>
  <si>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</si>
  <si>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</si>
  <si>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</si>
  <si>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</si>
  <si>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</si>
  <si>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</si>
  <si>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</si>
  <si>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</si>
  <si>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</si>
  <si>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</si>
  <si>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</si>
  <si>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</si>
  <si>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</si>
  <si>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</si>
  <si>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</si>
  <si>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</si>
  <si>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</si>
  <si>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</si>
  <si>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</si>
  <si>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</si>
  <si>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</si>
  <si>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</si>
  <si>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</si>
  <si>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</si>
  <si>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</si>
  <si>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</si>
  <si>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</si>
  <si>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</si>
  <si>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</si>
  <si>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</si>
  <si>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</si>
  <si>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</si>
  <si>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</si>
  <si>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</si>
  <si>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</si>
  <si>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</si>
  <si>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</si>
  <si>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</si>
  <si>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</si>
  <si>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</si>
  <si>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</si>
  <si>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</si>
  <si>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</si>
  <si>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</si>
  <si>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</si>
  <si>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</si>
  <si>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</si>
  <si>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</si>
  <si>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</si>
  <si>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</si>
  <si>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</si>
  <si>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</si>
  <si>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</si>
  <si>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</si>
  <si>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</si>
  <si>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</si>
  <si>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</si>
  <si>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</si>
  <si>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</si>
  <si>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</si>
  <si>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</si>
  <si>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</si>
  <si>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</si>
  <si>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</si>
  <si>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</si>
  <si>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</si>
  <si>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</si>
  <si>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</si>
  <si>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</si>
  <si>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</si>
  <si>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</si>
  <si>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</si>
  <si>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</si>
  <si>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</si>
  <si>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</si>
  <si>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</si>
  <si>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</si>
  <si>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</si>
  <si>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</si>
  <si>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</si>
  <si>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</si>
  <si>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</si>
  <si>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</si>
  <si>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</si>
  <si>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</si>
  <si>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</si>
  <si>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</si>
  <si>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</si>
  <si>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</si>
  <si>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</si>
  <si>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</si>
  <si>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</si>
  <si>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</si>
  <si>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</si>
  <si>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</si>
  <si>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</si>
  <si>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</si>
  <si>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</si>
  <si>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</si>
  <si>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</si>
  <si>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</si>
  <si>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</si>
  <si>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</si>
  <si>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</si>
  <si>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</si>
  <si>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</si>
  <si>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</si>
  <si>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</si>
  <si>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</si>
  <si>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</si>
  <si>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</si>
  <si>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</si>
  <si>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</si>
  <si>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</si>
  <si>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</si>
  <si>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</si>
  <si>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</si>
  <si>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</si>
  <si>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</si>
  <si>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</si>
  <si>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</si>
  <si>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</si>
  <si>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</si>
  <si>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</si>
  <si>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</si>
  <si>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</si>
  <si>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</si>
  <si>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</si>
  <si>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</si>
  <si>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</si>
  <si>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</si>
  <si>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</si>
  <si>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</si>
  <si>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</si>
  <si>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</si>
  <si>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</si>
  <si>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</si>
  <si>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</si>
  <si>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</si>
  <si>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</si>
  <si>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</si>
  <si>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</si>
  <si>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</si>
  <si>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</si>
  <si>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</si>
  <si>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</si>
  <si>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</si>
  <si>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</si>
  <si>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</si>
  <si>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</si>
  <si>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</si>
  <si>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</si>
  <si>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</si>
  <si>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</si>
  <si>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</si>
  <si>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</si>
  <si>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</si>
  <si>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</si>
  <si>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</si>
  <si>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</si>
  <si>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</si>
  <si>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</si>
  <si>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</si>
  <si>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</si>
  <si>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</si>
  <si>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</si>
  <si>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</si>
  <si>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</si>
  <si>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</si>
  <si>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</si>
  <si>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</si>
  <si>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</si>
  <si>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</si>
  <si>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</si>
  <si>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</si>
  <si>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</si>
  <si>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</si>
  <si>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</si>
  <si>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</si>
  <si>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</si>
  <si>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</si>
  <si>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</si>
  <si>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</si>
  <si>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</si>
  <si>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</si>
  <si>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</si>
  <si>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</si>
  <si>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</si>
  <si>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</si>
  <si>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</si>
  <si>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</si>
  <si>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</si>
  <si>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</si>
  <si>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</si>
  <si>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</si>
  <si>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</si>
  <si>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</si>
  <si>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</si>
  <si>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</si>
  <si>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</si>
  <si>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</si>
  <si>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</si>
  <si>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</si>
  <si>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</si>
  <si>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</si>
  <si>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</si>
  <si>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</si>
  <si>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</si>
  <si>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</si>
  <si>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</si>
  <si>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</si>
  <si>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</si>
  <si>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</si>
  <si>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</si>
  <si>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</si>
  <si>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</si>
  <si>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</si>
  <si>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</si>
  <si>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</si>
  <si>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</si>
  <si>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</si>
  <si>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</si>
  <si>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</si>
  <si>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</si>
  <si>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</si>
  <si>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</si>
  <si>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</si>
  <si>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</si>
  <si>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</si>
  <si>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</si>
  <si>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</si>
  <si>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</si>
  <si>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</si>
  <si>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</si>
  <si>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</si>
  <si>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</si>
  <si>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</si>
  <si>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</si>
  <si>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</si>
  <si>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</si>
  <si>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</si>
  <si>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</si>
  <si>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</si>
  <si>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</si>
  <si>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</si>
  <si>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</si>
  <si>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</si>
  <si>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</si>
  <si>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</si>
  <si>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</si>
  <si>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</si>
  <si>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</si>
  <si>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</si>
  <si>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</si>
  <si>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</si>
  <si>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</si>
  <si>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</si>
  <si>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</si>
  <si>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</si>
  <si>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</si>
  <si>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</si>
  <si>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</si>
  <si>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</si>
  <si>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</si>
  <si>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</si>
  <si>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</si>
  <si>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</si>
  <si>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</si>
  <si>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</si>
  <si>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</si>
  <si>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</si>
  <si>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</si>
  <si>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</si>
  <si>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</si>
  <si>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</si>
  <si>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</si>
  <si>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</si>
  <si>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</si>
  <si>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</si>
  <si>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</si>
  <si>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</si>
  <si>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</si>
  <si>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</si>
  <si>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</si>
  <si>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</si>
  <si>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</si>
  <si>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</si>
  <si>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</si>
  <si>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</si>
  <si>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</si>
  <si>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</si>
  <si>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</si>
  <si>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</si>
  <si>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</si>
  <si>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</si>
  <si>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</si>
  <si>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</si>
  <si>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</si>
  <si>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</si>
  <si>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</si>
  <si>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</si>
  <si>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</si>
  <si>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</si>
  <si>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</si>
  <si>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</si>
  <si>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</si>
  <si>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</si>
  <si>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</si>
  <si>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</si>
  <si>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</si>
  <si>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</si>
  <si>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</si>
  <si>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</si>
  <si>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</si>
  <si>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</si>
  <si>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</si>
  <si>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</si>
  <si>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</si>
  <si>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</si>
  <si>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</si>
  <si>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</si>
  <si>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</si>
  <si>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</si>
  <si>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</si>
  <si>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</si>
  <si>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</si>
  <si>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</si>
  <si>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</si>
  <si>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</si>
  <si>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</si>
  <si>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</si>
  <si>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</si>
  <si>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</si>
  <si>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</si>
  <si>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</si>
  <si>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</si>
  <si>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</si>
  <si>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</si>
  <si>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</si>
  <si>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</si>
  <si>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</si>
  <si>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</si>
  <si>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</si>
  <si>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</si>
  <si>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</si>
  <si>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</si>
  <si>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</si>
  <si>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</si>
  <si>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</si>
  <si>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</si>
  <si>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</si>
  <si>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</si>
  <si>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</si>
  <si>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</si>
  <si>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</si>
  <si>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</si>
  <si>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</si>
  <si>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</si>
  <si>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</si>
  <si>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</si>
  <si>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</si>
  <si>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</si>
  <si>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</si>
  <si>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</si>
  <si>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</si>
  <si>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</si>
  <si>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</si>
  <si>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</si>
  <si>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</si>
  <si>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</si>
  <si>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</si>
  <si>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</si>
  <si>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</si>
  <si>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</si>
  <si>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</si>
  <si>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</si>
  <si>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</si>
  <si>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</si>
  <si>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</si>
  <si>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</si>
  <si>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</si>
  <si>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</si>
  <si>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</si>
  <si>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</si>
  <si>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</si>
  <si>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</si>
  <si>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</si>
  <si>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</si>
  <si>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</si>
  <si>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</si>
  <si>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</si>
  <si>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</si>
  <si>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</si>
  <si>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</si>
  <si>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</si>
  <si>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</si>
  <si>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</si>
  <si>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</si>
  <si>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</si>
  <si>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</si>
  <si>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</si>
  <si>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</si>
  <si>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</si>
  <si>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</si>
  <si>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</si>
  <si>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</si>
  <si>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</si>
  <si>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</si>
  <si>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</si>
  <si>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</si>
  <si>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</si>
  <si>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</si>
  <si>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</si>
  <si>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</si>
  <si>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</si>
  <si>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</si>
  <si>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</si>
  <si>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</si>
  <si>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</si>
  <si>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</si>
  <si>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</si>
  <si>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</si>
  <si>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</si>
  <si>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</si>
  <si>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</si>
  <si>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</si>
  <si>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</si>
  <si>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</si>
  <si>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</si>
  <si>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</si>
  <si>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</si>
  <si>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</si>
  <si>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</si>
  <si>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</si>
  <si>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</si>
  <si>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</si>
  <si>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</si>
  <si>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</si>
  <si>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</si>
  <si>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</si>
  <si>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</si>
  <si>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</si>
  <si>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</si>
  <si>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</si>
  <si>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</si>
  <si>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</si>
  <si>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</si>
  <si>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</si>
  <si>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</si>
  <si>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</si>
  <si>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</si>
  <si>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</si>
  <si>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</si>
  <si>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</si>
  <si>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</si>
  <si>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</si>
  <si>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</si>
  <si>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</si>
  <si>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</si>
  <si>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</si>
  <si>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</si>
  <si>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</si>
  <si>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</si>
  <si>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</si>
  <si>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</si>
  <si>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</si>
  <si>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</si>
  <si>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</si>
  <si>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</si>
  <si>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</si>
  <si>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</si>
  <si>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</si>
  <si>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</si>
  <si>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</si>
  <si>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</si>
  <si>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</si>
  <si>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</si>
  <si>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</si>
  <si>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</si>
  <si>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</si>
  <si>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</si>
  <si>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</si>
  <si>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</si>
  <si>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</si>
  <si>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</si>
  <si>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</si>
  <si>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</si>
  <si>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</si>
  <si>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</si>
  <si>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</si>
  <si>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</si>
  <si>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</si>
  <si>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</si>
  <si>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</si>
  <si>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</si>
  <si>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</si>
  <si>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</si>
  <si>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</si>
  <si>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</si>
  <si>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</si>
  <si>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</si>
  <si>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</si>
  <si>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</si>
  <si>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</si>
  <si>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</si>
  <si>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</si>
  <si>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</si>
  <si>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</si>
  <si>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</si>
  <si>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</si>
  <si>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</si>
  <si>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</si>
  <si>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</si>
  <si>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</si>
  <si>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</si>
  <si>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</si>
  <si>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</si>
  <si>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</si>
  <si>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</si>
  <si>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</si>
  <si>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</si>
  <si>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</si>
  <si>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</si>
  <si>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</si>
  <si>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</si>
  <si>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</si>
  <si>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</si>
  <si>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</si>
  <si>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</si>
  <si>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</si>
  <si>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</si>
  <si>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</si>
  <si>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</si>
  <si>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</si>
  <si>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</si>
  <si>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</si>
  <si>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</si>
  <si>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</si>
  <si>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</si>
  <si>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</si>
  <si>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</si>
  <si>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</si>
  <si>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</si>
  <si>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</si>
  <si>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</si>
  <si>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</si>
  <si>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</si>
  <si>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</si>
  <si>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</si>
  <si>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</si>
  <si>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</si>
  <si>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</si>
  <si>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</si>
  <si>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</si>
  <si>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</si>
  <si>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</si>
  <si>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</si>
  <si>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</si>
  <si>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</si>
  <si>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</si>
  <si>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</si>
  <si>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</si>
  <si>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</si>
  <si>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</si>
  <si>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</si>
  <si>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</si>
  <si>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</si>
  <si>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</si>
  <si>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</si>
  <si>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</si>
  <si>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</si>
  <si>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</si>
  <si>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</si>
  <si>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</si>
  <si>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</si>
  <si>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</si>
  <si>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</si>
  <si>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</si>
  <si>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</si>
  <si>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</si>
  <si>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</si>
  <si>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</si>
  <si>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</si>
  <si>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</si>
  <si>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</si>
  <si>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</si>
  <si>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</si>
  <si>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</si>
  <si>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</si>
  <si>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</si>
  <si>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</si>
  <si>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</si>
  <si>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</si>
  <si>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</si>
  <si>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</si>
  <si>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</si>
  <si>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</si>
  <si>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</si>
  <si>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</si>
  <si>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</si>
  <si>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</si>
  <si>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</si>
  <si>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</si>
  <si>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</si>
  <si>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</si>
  <si>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</si>
  <si>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</si>
  <si>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</si>
  <si>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</si>
  <si>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</si>
  <si>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</si>
  <si>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</si>
  <si>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</si>
  <si>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</si>
  <si>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</si>
  <si>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</si>
  <si>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</si>
  <si>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</si>
  <si>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</si>
  <si>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</si>
  <si>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</si>
  <si>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</si>
  <si>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</si>
  <si>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</si>
  <si>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</si>
  <si>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</si>
  <si>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</si>
  <si>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</si>
  <si>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</si>
  <si>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</si>
  <si>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</si>
  <si>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</si>
  <si>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</si>
  <si>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</si>
  <si>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</si>
  <si>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</si>
  <si>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</si>
  <si>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</si>
  <si>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</si>
  <si>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</si>
  <si>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</si>
  <si>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</si>
  <si>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</si>
  <si>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</si>
  <si>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</si>
  <si>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</si>
  <si>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</si>
  <si>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</si>
  <si>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</si>
  <si>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</si>
  <si>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</si>
  <si>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</si>
  <si>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</si>
  <si>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</si>
  <si>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</si>
  <si>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</si>
  <si>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</si>
  <si>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</si>
  <si>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</si>
  <si>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</si>
  <si>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</si>
  <si>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</si>
  <si>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</si>
  <si>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</si>
  <si>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</si>
  <si>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</si>
  <si>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</si>
  <si>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</si>
  <si>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</si>
  <si>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</si>
  <si>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</si>
  <si>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</si>
  <si>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</si>
  <si>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</si>
  <si>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</si>
  <si>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</si>
  <si>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</si>
  <si>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</si>
  <si>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</si>
  <si>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</si>
  <si>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</si>
  <si>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</si>
  <si>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</si>
  <si>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</si>
  <si>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</si>
  <si>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</si>
  <si>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</si>
  <si>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</si>
  <si>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</si>
  <si>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</si>
  <si>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</si>
  <si>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</si>
  <si>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</si>
  <si>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</si>
  <si>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</si>
  <si>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</si>
  <si>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</si>
  <si>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</si>
  <si>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</si>
  <si>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</si>
  <si>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</si>
  <si>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</si>
  <si>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</si>
  <si>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</si>
  <si>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</si>
  <si>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</si>
  <si>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</si>
  <si>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</si>
  <si>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</si>
  <si>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</si>
  <si>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</si>
  <si>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</si>
  <si>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</si>
  <si>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</si>
  <si>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</si>
  <si>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</si>
  <si>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</si>
  <si>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</si>
  <si>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</si>
  <si>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</si>
  <si>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</si>
  <si>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</si>
  <si>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</si>
  <si>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</si>
  <si>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</si>
  <si>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</si>
  <si>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</si>
  <si>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</si>
  <si>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</si>
  <si>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</si>
  <si>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</si>
  <si>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</si>
  <si>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</si>
  <si>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</si>
  <si>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</si>
  <si>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</si>
  <si>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</si>
  <si>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</si>
  <si>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</si>
  <si>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</si>
  <si>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</si>
  <si>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</si>
  <si>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</si>
  <si>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</si>
  <si>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</si>
  <si>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</si>
  <si>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</si>
  <si>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</si>
  <si>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</si>
  <si>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</si>
  <si>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</si>
  <si>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</si>
  <si>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</si>
  <si>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</si>
  <si>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</si>
  <si>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</si>
  <si>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</si>
  <si>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</si>
  <si>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</si>
  <si>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</si>
  <si>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</si>
  <si>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</si>
  <si>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</si>
  <si>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</si>
  <si>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</si>
  <si>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</si>
  <si>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</si>
  <si>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</si>
  <si>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</si>
  <si>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</si>
  <si>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</si>
  <si>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</si>
  <si>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</si>
  <si>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</si>
  <si>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</si>
  <si>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</si>
  <si>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</si>
  <si>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</si>
  <si>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</si>
  <si>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</si>
  <si>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</si>
  <si>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</si>
  <si>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</si>
  <si>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</si>
  <si>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</si>
  <si>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</si>
  <si>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</si>
  <si>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</si>
  <si>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</si>
  <si>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</si>
  <si>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</si>
  <si>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</si>
  <si>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</si>
  <si>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</si>
  <si>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</si>
  <si>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</si>
  <si>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</si>
  <si>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</si>
  <si>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</si>
  <si>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</si>
  <si>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</si>
  <si>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</si>
  <si>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</si>
  <si>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</si>
  <si>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</si>
  <si>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</si>
  <si>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</si>
  <si>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</si>
  <si>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</si>
  <si>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</si>
  <si>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</si>
  <si>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</si>
  <si>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</si>
  <si>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</si>
  <si>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</si>
  <si>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</si>
  <si>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</si>
  <si>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</si>
  <si>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</si>
  <si>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</si>
  <si>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</si>
  <si>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</si>
  <si>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</si>
  <si>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</si>
  <si>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</si>
  <si>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</si>
  <si>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</si>
  <si>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</si>
  <si>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</si>
  <si>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</si>
  <si>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</si>
  <si>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</si>
  <si>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</si>
  <si>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</si>
  <si>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</si>
  <si>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</si>
  <si>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</si>
  <si>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</si>
  <si>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</si>
  <si>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</si>
  <si>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</si>
  <si>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</si>
  <si>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</si>
  <si>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</si>
  <si>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</si>
  <si>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</si>
  <si>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</si>
  <si>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</si>
  <si>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</si>
  <si>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</si>
  <si>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</si>
  <si>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</si>
  <si>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</si>
  <si>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</si>
  <si>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</si>
  <si>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</si>
  <si>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</si>
  <si>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</si>
  <si>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</si>
  <si>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</si>
  <si>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</si>
  <si>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</si>
  <si>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</si>
  <si>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</si>
  <si>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</si>
  <si>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</si>
  <si>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</si>
  <si>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</si>
  <si>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</si>
  <si>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</si>
  <si>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</si>
  <si>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</si>
  <si>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</si>
  <si>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</si>
  <si>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</si>
  <si>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</si>
  <si>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</si>
  <si>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</si>
  <si>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</si>
  <si>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</si>
  <si>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</si>
  <si>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</si>
  <si>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</si>
  <si>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</si>
  <si>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</si>
  <si>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</si>
  <si>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</si>
  <si>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</si>
  <si>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</si>
  <si>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</si>
  <si>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</si>
  <si>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</si>
  <si>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</si>
  <si>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</si>
  <si>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</si>
  <si>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</si>
  <si>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</si>
  <si>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</si>
  <si>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</si>
  <si>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</si>
  <si>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</si>
  <si>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</si>
  <si>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</si>
  <si>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</si>
  <si>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</si>
  <si>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</si>
  <si>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</si>
  <si>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</si>
  <si>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</si>
  <si>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</si>
  <si>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</si>
  <si>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</si>
  <si>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</si>
  <si>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</si>
  <si>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</si>
  <si>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</si>
  <si>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</si>
  <si>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</si>
  <si>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</si>
  <si>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</si>
  <si>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</si>
  <si>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</si>
  <si>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</si>
  <si>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</si>
  <si>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</si>
  <si>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</si>
  <si>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</si>
  <si>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</si>
  <si>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</si>
  <si>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</si>
  <si>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</si>
  <si>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</si>
  <si>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</si>
  <si>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</si>
  <si>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</si>
  <si>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</si>
  <si>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</si>
  <si>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</si>
  <si>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</si>
  <si>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</si>
  <si>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</si>
  <si>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</si>
  <si>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</si>
  <si>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</si>
  <si>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</si>
  <si>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</si>
  <si>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</si>
  <si>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</si>
  <si>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</si>
  <si>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</si>
  <si>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</si>
  <si>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</si>
  <si>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</si>
  <si>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</si>
  <si>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</si>
  <si>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</si>
  <si>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</si>
  <si>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</si>
  <si>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</si>
  <si>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</si>
  <si>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</si>
  <si>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</si>
  <si>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</si>
  <si>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</si>
  <si>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</si>
  <si>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</si>
  <si>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</si>
  <si>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</si>
  <si>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</si>
  <si>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</si>
  <si>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</si>
  <si>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</si>
  <si>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</si>
  <si>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</si>
  <si>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</si>
  <si>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</si>
  <si>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</si>
  <si>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</si>
  <si>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</si>
  <si>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</si>
  <si>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</si>
  <si>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</si>
  <si>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</si>
  <si>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</si>
  <si>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</si>
  <si>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</si>
  <si>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</si>
  <si>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</si>
  <si>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</si>
  <si>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</si>
  <si>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</si>
  <si>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</si>
  <si>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</si>
  <si>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</si>
  <si>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</si>
  <si>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</si>
  <si>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</si>
  <si>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</si>
  <si>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</si>
  <si>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</si>
  <si>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</si>
  <si>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</si>
  <si>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</si>
  <si>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</si>
  <si>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</si>
  <si>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</si>
  <si>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</si>
  <si>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</si>
  <si>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</si>
  <si>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</si>
  <si>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</si>
  <si>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</si>
  <si>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</si>
  <si>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</si>
  <si>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</si>
  <si>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</si>
  <si>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</si>
  <si>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</si>
  <si>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</si>
  <si>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</si>
  <si>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</si>
  <si>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</si>
  <si>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</si>
  <si>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</si>
  <si>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</si>
  <si>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</si>
  <si>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</si>
  <si>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</si>
  <si>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</si>
  <si>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</si>
  <si>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</si>
  <si>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</si>
  <si>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</si>
  <si>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</si>
  <si>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</si>
  <si>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</si>
  <si>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</si>
  <si>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</si>
  <si>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</si>
  <si>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</si>
  <si>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</si>
  <si>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</si>
  <si>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</si>
  <si>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</si>
  <si>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</si>
  <si>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</si>
  <si>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</si>
  <si>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</si>
  <si>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</si>
  <si>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</si>
  <si>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</si>
  <si>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</si>
  <si>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</si>
  <si>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</si>
  <si>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</si>
  <si>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</si>
  <si>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</si>
  <si>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</si>
  <si>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</si>
  <si>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</si>
  <si>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</si>
  <si>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</si>
  <si>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</si>
  <si>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</si>
  <si>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</si>
  <si>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</si>
  <si>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</si>
  <si>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</si>
  <si>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</si>
  <si>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</si>
  <si>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</si>
  <si>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</si>
  <si>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</si>
  <si>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</si>
  <si>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</si>
  <si>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</si>
  <si>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</si>
  <si>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</si>
  <si>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</si>
  <si>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</si>
  <si>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</si>
  <si>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</si>
  <si>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</si>
  <si>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</si>
  <si>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</si>
  <si>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</si>
  <si>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</si>
  <si>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</si>
  <si>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</si>
  <si>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</si>
  <si>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</si>
  <si>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</si>
  <si>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</si>
  <si>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</si>
  <si>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</si>
  <si>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</si>
  <si>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</si>
  <si>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</si>
  <si>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</si>
  <si>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</si>
  <si>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</si>
  <si>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</si>
  <si>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</si>
  <si>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</si>
  <si>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</si>
  <si>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</si>
  <si>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</si>
  <si>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</si>
  <si>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</si>
  <si>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</si>
  <si>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</si>
  <si>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</si>
  <si>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</si>
  <si>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</si>
  <si>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</si>
  <si>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</si>
  <si>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</si>
  <si>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</si>
  <si>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</si>
  <si>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</si>
  <si>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</si>
  <si>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</si>
  <si>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</si>
  <si>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</si>
  <si>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</si>
  <si>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</si>
  <si>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</si>
  <si>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</si>
  <si>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</si>
  <si>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</si>
  <si>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</si>
  <si>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</si>
  <si>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</si>
  <si>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</si>
  <si>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</si>
  <si>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</si>
  <si>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</si>
  <si>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</si>
  <si>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</si>
  <si>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</si>
  <si>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</si>
  <si>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</si>
  <si>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</si>
  <si>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</si>
  <si>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</si>
  <si>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</si>
  <si>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</si>
  <si>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</si>
  <si>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</si>
  <si>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</si>
  <si>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</si>
  <si>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</si>
  <si>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</si>
  <si>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</si>
  <si>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</si>
  <si>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</si>
  <si>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</si>
  <si>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</si>
  <si>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</si>
  <si>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</si>
  <si>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</si>
  <si>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</si>
  <si>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</si>
  <si>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</si>
  <si>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</si>
  <si>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</si>
  <si>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</si>
  <si>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</si>
  <si>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</si>
  <si>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</si>
  <si>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</si>
  <si>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</si>
  <si>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</si>
  <si>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</si>
  <si>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</si>
  <si>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</si>
  <si>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</si>
  <si>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</si>
  <si>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</si>
  <si>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</si>
  <si>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</si>
  <si>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</si>
  <si>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</si>
  <si>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</si>
  <si>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</si>
  <si>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</si>
  <si>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</si>
  <si>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</si>
  <si>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</si>
  <si>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</si>
  <si>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</si>
  <si>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</si>
  <si>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</si>
  <si>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</si>
  <si>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</si>
  <si>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</si>
  <si>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</si>
  <si>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</si>
  <si>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</si>
  <si>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</si>
  <si>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</si>
  <si>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</si>
  <si>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</si>
  <si>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</si>
  <si>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</si>
  <si>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</si>
  <si>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</si>
  <si>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</si>
  <si>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</si>
  <si>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</si>
  <si>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</si>
  <si>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</si>
  <si>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</si>
  <si>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</si>
  <si>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</si>
  <si>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</si>
  <si>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</si>
  <si>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</si>
  <si>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</si>
  <si>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</si>
  <si>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</si>
  <si>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</si>
  <si>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</si>
  <si>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</si>
  <si>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</si>
  <si>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</si>
  <si>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</si>
  <si>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</si>
  <si>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</si>
  <si>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</si>
  <si>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</si>
  <si>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</si>
  <si>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</si>
  <si>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</si>
  <si>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</si>
  <si>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</si>
  <si>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</si>
  <si>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</si>
  <si>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</si>
  <si>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</si>
  <si>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</si>
  <si>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</si>
  <si>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</si>
  <si>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</si>
  <si>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</si>
  <si>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</si>
  <si>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</si>
  <si>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</si>
  <si>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</si>
  <si>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</si>
  <si>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</si>
  <si>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</si>
  <si>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</si>
  <si>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</si>
  <si>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</si>
  <si>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</si>
  <si>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</si>
  <si>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</si>
  <si>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</si>
  <si>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</si>
  <si>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</si>
  <si>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</si>
  <si>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</si>
  <si>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</si>
  <si>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</si>
  <si>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</si>
  <si>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</si>
  <si>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</si>
  <si>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</si>
  <si>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</si>
  <si>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</si>
  <si>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</si>
  <si>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</si>
  <si>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</si>
  <si>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</si>
  <si>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</si>
  <si>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</si>
  <si>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</si>
  <si>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</si>
  <si>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</si>
  <si>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</si>
  <si>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</si>
  <si>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</si>
  <si>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</si>
  <si>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</si>
  <si>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</si>
  <si>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</si>
  <si>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</si>
  <si>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</si>
  <si>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</si>
  <si>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</si>
  <si>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</si>
  <si>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</si>
  <si>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</si>
  <si>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</si>
  <si>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</si>
  <si>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</si>
  <si>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</si>
  <si>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</si>
  <si>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</si>
  <si>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</si>
  <si>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</si>
  <si>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</si>
  <si>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</si>
  <si>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</si>
  <si>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</si>
  <si>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</si>
  <si>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</si>
  <si>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</si>
  <si>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</si>
  <si>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</si>
  <si>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</si>
  <si>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</si>
  <si>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</si>
  <si>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</si>
  <si>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</si>
  <si>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</si>
  <si>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</si>
  <si>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</si>
  <si>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</si>
  <si>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</si>
  <si>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</si>
  <si>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</si>
  <si>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</si>
  <si>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</si>
  <si>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</si>
  <si>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</si>
  <si>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</si>
  <si>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</si>
  <si>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</si>
  <si>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</si>
  <si>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</si>
  <si>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</si>
  <si>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</si>
  <si>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</si>
  <si>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</si>
  <si>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</si>
  <si>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</si>
  <si>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</si>
  <si>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</si>
  <si>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</si>
  <si>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</si>
  <si>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</si>
  <si>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</si>
  <si>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</si>
  <si>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</si>
  <si>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</si>
  <si>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</si>
  <si>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</si>
  <si>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</si>
  <si>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</si>
  <si>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</si>
  <si>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</si>
  <si>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</si>
  <si>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</si>
  <si>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</si>
  <si>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</si>
  <si>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</si>
  <si>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</si>
  <si>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</si>
  <si>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</si>
  <si>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</si>
  <si>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</si>
  <si>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</si>
  <si>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</si>
  <si>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</si>
  <si>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</si>
  <si>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</si>
  <si>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</si>
  <si>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</si>
  <si>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</si>
  <si>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</si>
  <si>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</si>
  <si>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</si>
  <si>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</si>
  <si>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</si>
  <si>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</si>
  <si>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</si>
  <si>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</si>
  <si>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</si>
  <si>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</si>
  <si>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</si>
  <si>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</si>
  <si>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</si>
  <si>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</si>
  <si>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</si>
  <si>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</si>
  <si>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</si>
  <si>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</si>
  <si>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</si>
  <si>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</si>
  <si>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</si>
  <si>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</si>
  <si>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</si>
  <si>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</si>
  <si>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</si>
  <si>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</si>
  <si>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</si>
  <si>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</si>
  <si>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</si>
  <si>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</si>
  <si>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</si>
  <si>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</si>
  <si>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</si>
  <si>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</si>
  <si>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</si>
  <si>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</si>
  <si>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</si>
  <si>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</si>
  <si>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</si>
  <si>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</si>
  <si>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</si>
  <si>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</si>
  <si>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</si>
  <si>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</si>
  <si>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</si>
  <si>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</si>
  <si>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</si>
  <si>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</si>
  <si>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</si>
  <si>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</si>
  <si>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</si>
  <si>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</si>
  <si>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</si>
  <si>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</si>
  <si>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</si>
  <si>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</si>
  <si>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</si>
  <si>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</si>
  <si>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</si>
  <si>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</si>
  <si>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</si>
  <si>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</si>
  <si>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</si>
  <si>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</si>
  <si>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</si>
  <si>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</si>
  <si>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</si>
  <si>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</si>
  <si>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</si>
  <si>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</si>
  <si>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</si>
  <si>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</si>
  <si>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</si>
  <si>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</si>
  <si>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</si>
  <si>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</si>
  <si>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</si>
  <si>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</si>
  <si>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</si>
  <si>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</si>
  <si>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</si>
  <si>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</si>
  <si>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</si>
  <si>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</si>
  <si>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</si>
  <si>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</si>
  <si>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</si>
  <si>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</si>
  <si>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</si>
  <si>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</si>
  <si>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</si>
  <si>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</si>
  <si>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</si>
  <si>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</si>
  <si>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</si>
  <si>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</si>
  <si>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</si>
  <si>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</si>
  <si>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</si>
  <si>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</si>
  <si>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</si>
  <si>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</si>
  <si>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</si>
  <si>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</si>
  <si>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</si>
  <si>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</si>
  <si>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</si>
  <si>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</si>
  <si>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</si>
  <si>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</si>
  <si>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</si>
  <si>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</si>
  <si>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</si>
  <si>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</si>
  <si>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</si>
  <si>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</si>
  <si>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</si>
  <si>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</si>
  <si>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</si>
  <si>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</si>
  <si>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</si>
  <si>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</si>
  <si>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</si>
  <si>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</si>
  <si>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</si>
  <si>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</si>
  <si>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</si>
  <si>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</si>
  <si>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</si>
  <si>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</si>
  <si>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</si>
  <si>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</si>
  <si>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</si>
  <si>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</si>
  <si>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</si>
  <si>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</si>
  <si>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</si>
  <si>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</si>
  <si>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</si>
  <si>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</si>
  <si>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</si>
  <si>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</si>
  <si>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</si>
  <si>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</si>
  <si>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</si>
  <si>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</si>
  <si>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</si>
  <si>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</si>
  <si>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</si>
  <si>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</si>
  <si>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</si>
  <si>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</si>
  <si>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</si>
  <si>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</si>
  <si>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</si>
  <si>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</si>
  <si>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</si>
  <si>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</si>
  <si>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</si>
  <si>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</si>
  <si>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</si>
  <si>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</si>
  <si>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</si>
  <si>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</si>
  <si>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</si>
  <si>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</si>
  <si>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</si>
  <si>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</si>
  <si>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</si>
  <si>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</si>
  <si>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</si>
  <si>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</si>
  <si>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</si>
  <si>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</si>
  <si>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</si>
  <si>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</si>
  <si>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</si>
  <si>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</si>
  <si>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</si>
  <si>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</si>
  <si>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</si>
  <si>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</si>
  <si>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</si>
  <si>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</si>
  <si>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</si>
  <si>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</si>
  <si>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</si>
  <si>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</si>
  <si>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</si>
  <si>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</si>
  <si>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</si>
  <si>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</si>
  <si>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</si>
  <si>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</si>
  <si>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</si>
  <si>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</si>
  <si>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</si>
  <si>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</si>
  <si>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</si>
  <si>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</si>
  <si>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</si>
  <si>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</si>
  <si>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</si>
  <si>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</si>
  <si>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</si>
  <si>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</si>
  <si>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</si>
  <si>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</si>
  <si>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</si>
  <si>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</si>
  <si>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</si>
  <si>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</si>
  <si>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</si>
  <si>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</si>
  <si>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</si>
  <si>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</si>
  <si>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</si>
  <si>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</si>
  <si>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</si>
  <si>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</si>
  <si>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</si>
  <si>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</si>
  <si>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</si>
  <si>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</si>
  <si>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</si>
  <si>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</si>
  <si>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</si>
  <si>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</si>
  <si>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</si>
  <si>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</si>
  <si>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</si>
  <si>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</si>
  <si>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</si>
  <si>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</si>
  <si>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</si>
  <si>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</si>
  <si>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</si>
  <si>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</si>
  <si>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</si>
  <si>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</si>
  <si>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</si>
  <si>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</si>
  <si>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</si>
  <si>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</si>
  <si>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</si>
  <si>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</si>
  <si>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</si>
  <si>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</si>
  <si>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</si>
  <si>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</si>
  <si>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</si>
  <si>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</si>
  <si>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</si>
  <si>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</si>
  <si>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</si>
  <si>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</si>
  <si>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</si>
  <si>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</si>
  <si>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</si>
  <si>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</si>
  <si>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</si>
  <si>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</si>
  <si>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</si>
  <si>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</si>
  <si>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</si>
  <si>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</si>
  <si>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</si>
  <si>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</si>
  <si>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</si>
  <si>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</si>
  <si>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</si>
  <si>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</si>
  <si>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</si>
  <si>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</si>
  <si>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</si>
  <si>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</si>
  <si>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</si>
  <si>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</si>
  <si>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</si>
  <si>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</si>
  <si>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</si>
  <si>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</si>
  <si>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</si>
  <si>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</si>
  <si>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</si>
  <si>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</si>
  <si>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</si>
  <si>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</si>
  <si>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</si>
  <si>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</si>
  <si>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</si>
  <si>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</si>
  <si>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</si>
  <si>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</si>
  <si>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</si>
  <si>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</si>
  <si>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</si>
  <si>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</si>
  <si>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</si>
  <si>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</si>
  <si>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</si>
  <si>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</si>
  <si>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</si>
  <si>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</si>
  <si>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</si>
  <si>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</si>
  <si>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</si>
  <si>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</si>
  <si>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</si>
  <si>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</si>
  <si>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</si>
  <si>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</si>
  <si>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</si>
  <si>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</si>
  <si>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</si>
  <si>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</si>
  <si>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</si>
  <si>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</si>
  <si>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</si>
  <si>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</si>
  <si>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</si>
  <si>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</si>
  <si>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</si>
  <si>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</si>
  <si>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</si>
  <si>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</si>
  <si>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</si>
  <si>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</si>
  <si>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</si>
  <si>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</si>
  <si>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</si>
  <si>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</si>
  <si>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</si>
  <si>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</si>
  <si>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</si>
  <si>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</si>
  <si>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</si>
  <si>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</si>
  <si>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</si>
  <si>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</si>
  <si>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</si>
  <si>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</si>
  <si>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</si>
  <si>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</si>
  <si>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</si>
  <si>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</si>
  <si>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</si>
  <si>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</si>
  <si>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</si>
  <si>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</si>
  <si>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</si>
  <si>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</si>
  <si>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</si>
  <si>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</si>
  <si>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</si>
  <si>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</si>
  <si>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</si>
  <si>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</si>
  <si>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</si>
  <si>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</si>
  <si>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</si>
  <si>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</si>
  <si>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</si>
  <si>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</si>
  <si>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</si>
  <si>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</si>
  <si>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</si>
  <si>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</si>
  <si>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</si>
  <si>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</si>
  <si>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</si>
  <si>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</si>
  <si>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</si>
  <si>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</si>
  <si>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</si>
  <si>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</si>
  <si>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</si>
  <si>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</si>
  <si>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</si>
  <si>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</si>
  <si>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</si>
  <si>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</si>
  <si>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</si>
  <si>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</si>
  <si>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</si>
  <si>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</si>
  <si>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</si>
  <si>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</si>
  <si>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</si>
  <si>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</si>
  <si>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</si>
  <si>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</si>
  <si>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</si>
  <si>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</si>
  <si>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</si>
  <si>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</si>
  <si>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</si>
  <si>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</si>
  <si>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</si>
  <si>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</si>
  <si>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</si>
  <si>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</si>
  <si>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</si>
  <si>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</si>
  <si>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</si>
  <si>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</si>
  <si>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</si>
  <si>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</si>
  <si>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</si>
  <si>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</si>
  <si>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</si>
  <si>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</si>
  <si>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</si>
  <si>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</si>
  <si>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</si>
  <si>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</si>
  <si>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</si>
  <si>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</si>
  <si>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</si>
  <si>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</si>
  <si>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</si>
  <si>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</si>
  <si>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</si>
  <si>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</si>
  <si>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</si>
  <si>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</si>
  <si>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</si>
  <si>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</si>
  <si>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</si>
  <si>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</si>
  <si>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</si>
  <si>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</si>
  <si>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</si>
  <si>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</si>
  <si>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</si>
  <si>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</si>
  <si>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</si>
  <si>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</si>
  <si>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</si>
  <si>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</si>
  <si>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</si>
  <si>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</si>
  <si>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</si>
  <si>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</si>
  <si>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</si>
  <si>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</si>
  <si>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</si>
  <si>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</si>
  <si>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</si>
  <si>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</si>
  <si>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</si>
  <si>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</si>
  <si>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</si>
  <si>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</si>
  <si>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</si>
  <si>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</si>
  <si>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</si>
  <si>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</si>
  <si>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</si>
  <si>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</si>
  <si>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</si>
  <si>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</si>
  <si>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</si>
  <si>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</si>
  <si>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</si>
  <si>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</si>
  <si>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</si>
  <si>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</si>
  <si>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</si>
  <si>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</si>
  <si>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</si>
  <si>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</si>
  <si>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</si>
  <si>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</si>
  <si>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</si>
  <si>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</si>
  <si>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</si>
  <si>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</si>
  <si>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</si>
  <si>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</si>
  <si>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</si>
  <si>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</si>
  <si>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</si>
  <si>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</si>
  <si>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</si>
  <si>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</si>
  <si>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</si>
  <si>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</si>
  <si>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</si>
  <si>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</si>
  <si>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</si>
  <si>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</si>
  <si>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</si>
  <si>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</si>
  <si>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</si>
  <si>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</si>
  <si>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</si>
  <si>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</si>
  <si>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</si>
  <si>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</si>
  <si>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</si>
  <si>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</si>
  <si>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</si>
  <si>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</si>
  <si>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</si>
  <si>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</si>
  <si>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</si>
  <si>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</si>
  <si>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</si>
  <si>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</si>
  <si>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</si>
  <si>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</si>
  <si>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</si>
  <si>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</si>
  <si>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</si>
  <si>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</si>
  <si>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</si>
  <si>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</si>
  <si>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</si>
  <si>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</si>
  <si>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</si>
  <si>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</si>
  <si>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</si>
  <si>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</si>
  <si>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</si>
  <si>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</si>
  <si>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</si>
  <si>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</si>
  <si>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</si>
  <si>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</si>
  <si>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</si>
  <si>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</si>
  <si>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</si>
  <si>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</si>
  <si>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</si>
  <si>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</si>
  <si>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</si>
  <si>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</si>
  <si>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</si>
  <si>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</si>
  <si>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</si>
  <si>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</si>
  <si>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</si>
  <si>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</si>
  <si>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</si>
  <si>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</si>
  <si>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</si>
  <si>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</si>
  <si>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</si>
  <si>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</si>
  <si>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</si>
  <si>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</si>
  <si>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</si>
  <si>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</si>
  <si>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</si>
  <si>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</si>
  <si>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</si>
  <si>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</si>
  <si>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</si>
  <si>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</si>
  <si>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</si>
  <si>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</si>
  <si>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</si>
  <si>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</si>
  <si>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</si>
  <si>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</si>
  <si>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</si>
  <si>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</si>
  <si>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</si>
  <si>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</si>
  <si>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</si>
  <si>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</si>
  <si>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</si>
  <si>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</si>
  <si>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</si>
  <si>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</si>
  <si>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</si>
  <si>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</si>
  <si>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</si>
  <si>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</si>
  <si>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</si>
  <si>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</si>
  <si>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</si>
  <si>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</si>
  <si>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</si>
  <si>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</si>
  <si>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</si>
  <si>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</si>
  <si>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</si>
  <si>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</si>
  <si>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</si>
  <si>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</si>
  <si>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</si>
  <si>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</si>
  <si>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</si>
  <si>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</si>
  <si>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</si>
  <si>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</si>
  <si>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</si>
  <si>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</si>
  <si>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</si>
  <si>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</si>
  <si>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</si>
  <si>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</si>
  <si>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</si>
  <si>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</si>
  <si>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</si>
  <si>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</si>
  <si>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</si>
  <si>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</si>
  <si>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</si>
  <si>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</si>
  <si>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</si>
  <si>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</si>
  <si>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</si>
  <si>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</si>
  <si>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</si>
  <si>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</si>
  <si>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</si>
  <si>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</si>
  <si>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</si>
  <si>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</si>
  <si>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</si>
  <si>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</si>
  <si>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</si>
  <si>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</si>
  <si>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</si>
  <si>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</si>
  <si>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</si>
  <si>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</si>
  <si>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</si>
  <si>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</si>
  <si>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</si>
  <si>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</si>
  <si>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</si>
  <si>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</si>
  <si>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</si>
  <si>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</si>
  <si>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</si>
  <si>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</si>
  <si>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</si>
  <si>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</si>
  <si>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</si>
  <si>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</si>
  <si>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</si>
  <si>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</si>
  <si>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</si>
  <si>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</si>
  <si>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</si>
  <si>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</si>
  <si>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</si>
  <si>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</si>
  <si>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</si>
  <si>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</si>
  <si>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</si>
  <si>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</si>
  <si>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</si>
  <si>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</si>
  <si>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</si>
  <si>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</si>
  <si>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</si>
  <si>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</si>
  <si>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</si>
  <si>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</si>
  <si>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</si>
  <si>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</si>
  <si>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</si>
  <si>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</si>
  <si>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</si>
  <si>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</si>
  <si>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</si>
  <si>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</si>
  <si>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</si>
  <si>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</si>
  <si>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</si>
  <si>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</si>
  <si>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</si>
  <si>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</si>
  <si>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</si>
  <si>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</si>
  <si>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</si>
  <si>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</si>
  <si>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</si>
  <si>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</si>
  <si>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</si>
  <si>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</si>
  <si>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</si>
  <si>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</si>
  <si>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</si>
  <si>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</si>
  <si>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</si>
  <si>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</si>
  <si>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</si>
  <si>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</si>
  <si>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</si>
  <si>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</si>
  <si>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</si>
  <si>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</si>
  <si>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</si>
  <si>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</si>
  <si>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</si>
  <si>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</si>
  <si>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</si>
  <si>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</si>
  <si>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</si>
  <si>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</si>
  <si>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</si>
  <si>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</si>
  <si>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</si>
  <si>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</si>
  <si>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</si>
  <si>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</si>
  <si>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</si>
  <si>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</si>
  <si>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</si>
  <si>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</si>
  <si>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</si>
  <si>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</si>
  <si>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</si>
  <si>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</si>
  <si>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</si>
  <si>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</si>
  <si>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</si>
  <si>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</si>
  <si>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</si>
  <si>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</si>
  <si>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</si>
  <si>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</si>
  <si>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</si>
  <si>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</si>
  <si>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</si>
  <si>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</si>
  <si>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</si>
  <si>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</si>
  <si>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</si>
  <si>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</si>
  <si>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</si>
  <si>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</si>
  <si>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</si>
  <si>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</si>
  <si>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</si>
  <si>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</si>
  <si>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</si>
  <si>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</si>
  <si>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</si>
  <si>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</si>
  <si>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</si>
  <si>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</si>
  <si>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</si>
  <si>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</si>
  <si>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</si>
  <si>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</si>
  <si>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</si>
  <si>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</si>
  <si>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</si>
  <si>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</si>
  <si>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</si>
  <si>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</si>
  <si>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</si>
  <si>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</si>
  <si>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</si>
  <si>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</si>
  <si>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</si>
  <si>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</si>
  <si>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</si>
  <si>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</si>
  <si>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</si>
  <si>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</si>
  <si>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</si>
  <si>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</si>
  <si>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</si>
  <si>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</si>
  <si>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</si>
  <si>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</si>
  <si>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</si>
  <si>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</si>
  <si>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</si>
  <si>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</si>
  <si>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</si>
  <si>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</si>
  <si>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</si>
  <si>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</si>
  <si>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</si>
  <si>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</si>
  <si>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</si>
  <si>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</si>
  <si>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</si>
  <si>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</si>
  <si>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</si>
  <si>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</si>
  <si>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</si>
  <si>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</si>
  <si>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</si>
  <si>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</si>
  <si>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</si>
  <si>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</si>
  <si>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</si>
  <si>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</si>
  <si>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</si>
  <si>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</si>
  <si>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</si>
  <si>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</si>
  <si>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</si>
  <si>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</si>
  <si>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</si>
  <si>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</si>
  <si>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</si>
  <si>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</si>
  <si>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</si>
  <si>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</si>
  <si>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</si>
  <si>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</si>
  <si>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</si>
  <si>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</si>
  <si>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</si>
  <si>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</si>
  <si>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</si>
  <si>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</si>
  <si>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</si>
  <si>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</si>
  <si>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</si>
  <si>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</si>
  <si>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</si>
  <si>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</si>
  <si>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</si>
  <si>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</si>
  <si>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</si>
  <si>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</si>
  <si>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</si>
  <si>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</si>
  <si>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</si>
  <si>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</si>
  <si>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</si>
  <si>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</si>
  <si>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</si>
  <si>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</si>
  <si>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</si>
  <si>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</si>
  <si>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</si>
  <si>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</si>
  <si>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</si>
  <si>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</si>
  <si>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</si>
  <si>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</si>
  <si>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</si>
  <si>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</si>
  <si>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</si>
  <si>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</si>
  <si>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</si>
  <si>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</si>
  <si>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</si>
  <si>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</si>
  <si>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</si>
  <si>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</si>
  <si>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</si>
  <si>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</si>
  <si>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</si>
  <si>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</si>
  <si>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</si>
  <si>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</si>
  <si>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</si>
  <si>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</si>
  <si>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</si>
  <si>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</si>
  <si>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</si>
  <si>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</si>
  <si>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</si>
  <si>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</si>
  <si>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</si>
  <si>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</si>
  <si>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</si>
  <si>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</si>
  <si>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</si>
  <si>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</si>
  <si>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</si>
  <si>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</si>
  <si>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</si>
  <si>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</si>
  <si>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</si>
  <si>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</si>
  <si>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</si>
  <si>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</si>
  <si>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</si>
  <si>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</si>
  <si>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</si>
  <si>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</si>
  <si>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</si>
  <si>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</si>
  <si>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</si>
  <si>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</si>
  <si>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</si>
  <si>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</si>
  <si>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</si>
  <si>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</si>
  <si>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</si>
  <si>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</si>
  <si>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</si>
  <si>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</si>
  <si>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</si>
  <si>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</si>
  <si>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</si>
  <si>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</si>
  <si>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</si>
  <si>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</si>
  <si>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</si>
  <si>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</si>
  <si>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</si>
  <si>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</si>
  <si>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</si>
  <si>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</si>
  <si>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</si>
  <si>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</si>
  <si>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</si>
  <si>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</si>
  <si>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</si>
  <si>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</si>
  <si>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</si>
  <si>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</si>
  <si>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</si>
  <si>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</si>
  <si>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</si>
  <si>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</si>
  <si>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</si>
  <si>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</si>
  <si>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</si>
  <si>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</si>
  <si>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</si>
  <si>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</si>
  <si>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</si>
  <si>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</si>
  <si>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</si>
  <si>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</si>
  <si>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</si>
  <si>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</si>
  <si>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</si>
  <si>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</si>
  <si>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</si>
  <si>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</si>
  <si>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</si>
  <si>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</si>
  <si>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</si>
  <si>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</si>
  <si>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</si>
  <si>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</si>
  <si>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</si>
  <si>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</si>
  <si>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</si>
  <si>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</si>
  <si>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</si>
  <si>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</si>
  <si>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</si>
  <si>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</si>
  <si>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</si>
  <si>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</si>
  <si>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</si>
  <si>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</si>
  <si>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</si>
  <si>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</si>
  <si>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</si>
  <si>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</si>
  <si>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</si>
  <si>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</si>
  <si>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</si>
  <si>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</si>
  <si>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</si>
  <si>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</si>
  <si>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</si>
  <si>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</si>
  <si>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</si>
  <si>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</si>
  <si>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</si>
  <si>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</si>
  <si>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</si>
  <si>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</si>
  <si>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</si>
  <si>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</si>
  <si>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</si>
  <si>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</si>
  <si>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</si>
  <si>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</si>
  <si>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</si>
  <si>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</si>
  <si>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</si>
  <si>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</si>
  <si>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</si>
  <si>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</si>
  <si>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</si>
  <si>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</si>
  <si>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</si>
  <si>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</si>
  <si>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</si>
  <si>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</si>
  <si>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</si>
  <si>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</si>
  <si>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</si>
  <si>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</si>
  <si>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</si>
  <si>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</si>
  <si>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</si>
  <si>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</si>
  <si>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</si>
  <si>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</si>
  <si>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</si>
  <si>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</si>
  <si>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</si>
  <si>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</si>
  <si>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</si>
  <si>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</si>
  <si>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</si>
  <si>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</si>
  <si>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</si>
  <si>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</si>
  <si>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</si>
  <si>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</si>
  <si>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</si>
  <si>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</si>
  <si>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</si>
  <si>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</si>
  <si>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</si>
  <si>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</si>
  <si>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</si>
  <si>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</si>
  <si>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</si>
  <si>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</si>
  <si>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</si>
  <si>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</si>
  <si>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</si>
  <si>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</si>
  <si>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</si>
  <si>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</si>
  <si>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</si>
  <si>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</si>
  <si>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</si>
  <si>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</si>
  <si>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</si>
  <si>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</si>
  <si>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</si>
  <si>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</si>
  <si>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</si>
  <si>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</si>
  <si>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</si>
  <si>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</si>
  <si>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</si>
  <si>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</si>
  <si>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</si>
  <si>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</si>
  <si>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</si>
  <si>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</si>
  <si>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</si>
  <si>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</si>
  <si>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</si>
  <si>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</si>
  <si>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</si>
  <si>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</si>
  <si>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</si>
  <si>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</si>
  <si>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</si>
  <si>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</si>
  <si>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</si>
  <si>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</si>
  <si>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</si>
  <si>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</si>
  <si>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</si>
  <si>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</si>
  <si>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</si>
  <si>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</si>
  <si>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</si>
  <si>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</si>
  <si>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</si>
  <si>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</si>
  <si>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</si>
  <si>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</si>
  <si>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</si>
  <si>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</si>
  <si>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</si>
  <si>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</si>
  <si>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</si>
  <si>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</si>
  <si>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</si>
  <si>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</si>
  <si>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</si>
  <si>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</si>
  <si>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</si>
  <si>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</si>
  <si>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</si>
  <si>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</si>
  <si>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</si>
  <si>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</si>
  <si>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</si>
  <si>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</si>
  <si>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</si>
  <si>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</si>
  <si>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</si>
  <si>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</si>
  <si>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</si>
  <si>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</si>
  <si>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</si>
  <si>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</si>
  <si>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</si>
  <si>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</si>
  <si>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</si>
  <si>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</si>
  <si>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</si>
  <si>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</si>
  <si>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</si>
  <si>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</si>
  <si>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</si>
  <si>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</si>
  <si>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</si>
  <si>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</si>
  <si>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</si>
  <si>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</si>
  <si>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</si>
  <si>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</si>
  <si>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</si>
  <si>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</si>
  <si>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</si>
  <si>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</si>
  <si>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</si>
  <si>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</si>
  <si>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</si>
  <si>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</si>
  <si>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</si>
  <si>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</si>
  <si>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</si>
  <si>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</si>
  <si>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</si>
  <si>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</si>
  <si>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</si>
  <si>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</si>
  <si>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</si>
  <si>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</si>
  <si>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</si>
  <si>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</si>
  <si>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</si>
  <si>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</si>
  <si>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</si>
  <si>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</si>
  <si>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</si>
  <si>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</si>
  <si>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</si>
  <si>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</si>
  <si>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</si>
  <si>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</si>
  <si>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</si>
  <si>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</si>
  <si>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</si>
  <si>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</si>
  <si>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</si>
  <si>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</si>
  <si>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</si>
  <si>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</si>
  <si>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</si>
  <si>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</si>
  <si>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</si>
  <si>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</si>
  <si>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</si>
  <si>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</si>
  <si>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</si>
  <si>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</si>
  <si>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</si>
  <si>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</si>
  <si>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</si>
  <si>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</si>
  <si>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</si>
  <si>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</si>
  <si>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</si>
  <si>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</si>
  <si>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</si>
  <si>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</si>
  <si>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</si>
  <si>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</si>
  <si>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</si>
  <si>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</si>
  <si>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</si>
  <si>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</si>
  <si>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</si>
  <si>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</si>
  <si>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</si>
  <si>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</si>
  <si>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</si>
  <si>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</si>
  <si>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</si>
  <si>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</si>
  <si>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</si>
  <si>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</si>
  <si>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</si>
  <si>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</si>
  <si>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</si>
  <si>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</si>
  <si>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</si>
  <si>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</si>
  <si>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</si>
  <si>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</si>
  <si>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</si>
  <si>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</si>
  <si>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</si>
  <si>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</si>
  <si>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</si>
  <si>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</si>
  <si>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</si>
  <si>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</si>
  <si>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</si>
  <si>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</si>
  <si>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</si>
  <si>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</si>
  <si>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</si>
  <si>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</si>
  <si>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</si>
  <si>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</si>
  <si>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</si>
  <si>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</si>
  <si>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</si>
  <si>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</si>
  <si>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</si>
  <si>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</si>
  <si>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</si>
  <si>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</si>
  <si>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</si>
  <si>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</si>
  <si>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</si>
  <si>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</si>
  <si>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</si>
  <si>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</si>
  <si>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</si>
  <si>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</si>
  <si>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</si>
  <si>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</si>
  <si>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</si>
  <si>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</si>
  <si>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</si>
  <si>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</si>
  <si>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</si>
  <si>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</si>
  <si>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</si>
  <si>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</si>
  <si>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</si>
  <si>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</si>
  <si>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</si>
  <si>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</si>
  <si>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</si>
  <si>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</si>
  <si>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</si>
  <si>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</si>
  <si>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</si>
  <si>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</si>
  <si>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</si>
  <si>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</si>
  <si>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</si>
  <si>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</si>
  <si>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</si>
  <si>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</si>
  <si>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</si>
  <si>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</si>
  <si>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</si>
  <si>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</si>
  <si>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</si>
  <si>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</si>
  <si>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</si>
  <si>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</si>
  <si>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</si>
  <si>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</si>
  <si>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</si>
  <si>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</si>
  <si>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</si>
  <si>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</si>
  <si>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</si>
  <si>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</si>
  <si>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</si>
  <si>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</si>
  <si>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</si>
  <si>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</si>
  <si>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</si>
  <si>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</si>
  <si>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</si>
  <si>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</si>
  <si>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</si>
  <si>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</si>
  <si>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</si>
  <si>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</si>
  <si>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</si>
  <si>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</si>
  <si>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</si>
  <si>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</si>
  <si>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</si>
  <si>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</si>
  <si>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</si>
  <si>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</si>
  <si>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</si>
  <si>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</si>
  <si>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</si>
  <si>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</si>
  <si>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</si>
  <si>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</si>
  <si>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</si>
  <si>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</si>
  <si>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</si>
  <si>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</si>
  <si>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</si>
  <si>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</si>
  <si>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</si>
  <si>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</si>
  <si>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</si>
  <si>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</si>
  <si>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</si>
  <si>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</si>
  <si>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</si>
  <si>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</si>
  <si>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</si>
  <si>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</si>
  <si>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</si>
  <si>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</si>
  <si>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</si>
  <si>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</si>
  <si>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</si>
  <si>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</si>
  <si>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</si>
  <si>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</si>
  <si>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</si>
  <si>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</si>
  <si>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</si>
  <si>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</si>
  <si>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</si>
  <si>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</si>
  <si>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</si>
  <si>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</si>
  <si>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</si>
  <si>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</si>
  <si>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</si>
  <si>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</si>
  <si>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</si>
  <si>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</si>
  <si>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</si>
  <si>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</si>
  <si>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</si>
  <si>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</si>
  <si>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</si>
  <si>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</si>
  <si>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</si>
  <si>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</si>
  <si>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</si>
  <si>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</si>
  <si>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</si>
  <si>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</si>
  <si>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</si>
  <si>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</si>
  <si>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</si>
  <si>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</si>
  <si>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</si>
  <si>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</si>
  <si>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</si>
  <si>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</si>
  <si>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</si>
  <si>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</si>
  <si>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</si>
  <si>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</si>
  <si>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</si>
  <si>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</si>
  <si>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</si>
  <si>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</si>
  <si>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</si>
  <si>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</si>
  <si>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</si>
  <si>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</si>
  <si>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</si>
  <si>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</si>
  <si>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</si>
  <si>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</si>
  <si>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</si>
  <si>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</si>
  <si>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</si>
  <si>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</si>
  <si>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</si>
  <si>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</si>
  <si>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</si>
  <si>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</si>
  <si>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</si>
  <si>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</si>
  <si>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</si>
  <si>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</si>
  <si>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</si>
  <si>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</si>
  <si>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</si>
  <si>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</si>
  <si>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</si>
  <si>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</si>
  <si>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</si>
  <si>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</si>
  <si>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</si>
  <si>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</si>
  <si>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</si>
  <si>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</si>
  <si>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</si>
  <si>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</si>
  <si>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</si>
  <si>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</si>
  <si>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</si>
  <si>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</si>
  <si>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</si>
  <si>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</si>
  <si>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</si>
  <si>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</si>
  <si>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</si>
  <si>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</si>
  <si>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</si>
  <si>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</si>
  <si>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</si>
  <si>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</si>
  <si>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</si>
  <si>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</si>
  <si>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</si>
  <si>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</si>
  <si>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</si>
  <si>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</si>
  <si>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</si>
  <si>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</si>
  <si>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</si>
  <si>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</si>
  <si>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</si>
  <si>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</si>
  <si>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</si>
  <si>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</si>
  <si>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</si>
  <si>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</si>
  <si>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</si>
  <si>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</si>
  <si>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</si>
  <si>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</si>
  <si>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</si>
  <si>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</si>
  <si>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</si>
  <si>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</si>
  <si>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</si>
  <si>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</si>
  <si>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</si>
  <si>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</si>
  <si>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</si>
  <si>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</si>
  <si>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</si>
  <si>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</si>
  <si>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</si>
  <si>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</si>
  <si>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</si>
  <si>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</si>
  <si>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</si>
  <si>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</si>
  <si>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</si>
  <si>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</si>
  <si>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</si>
  <si>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</si>
  <si>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</si>
  <si>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</si>
  <si>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</si>
  <si>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</si>
  <si>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</si>
  <si>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</si>
  <si>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</si>
  <si>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</si>
  <si>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</si>
  <si>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</si>
  <si>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</si>
  <si>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</si>
  <si>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</si>
  <si>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</si>
  <si>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</si>
  <si>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</si>
  <si>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</si>
  <si>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</si>
  <si>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</si>
  <si>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</si>
  <si>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</si>
  <si>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</si>
  <si>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</si>
  <si>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</si>
  <si>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</si>
  <si>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</si>
  <si>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</si>
  <si>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</si>
  <si>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</si>
  <si>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</si>
  <si>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</si>
  <si>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</si>
  <si>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</si>
  <si>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</si>
  <si>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</si>
  <si>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</si>
  <si>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</si>
  <si>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</si>
  <si>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</si>
  <si>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</si>
  <si>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</si>
  <si>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</si>
  <si>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</si>
  <si>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</si>
  <si>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</si>
  <si>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</si>
  <si>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</si>
  <si>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</si>
  <si>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</si>
  <si>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</si>
  <si>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</si>
  <si>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</si>
  <si>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</si>
  <si>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</si>
  <si>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</si>
  <si>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</si>
  <si>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</si>
  <si>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</si>
  <si>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</si>
  <si>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</si>
  <si>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</si>
  <si>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</si>
  <si>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</si>
  <si>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</si>
  <si>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</si>
  <si>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</si>
  <si>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</si>
  <si>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</si>
  <si>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</si>
  <si>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</si>
  <si>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</si>
  <si>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</si>
  <si>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</si>
  <si>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</si>
  <si>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</si>
  <si>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</si>
  <si>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</si>
  <si>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</si>
  <si>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</si>
  <si>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</si>
  <si>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</si>
  <si>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</si>
  <si>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</si>
  <si>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</si>
  <si>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</si>
  <si>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</si>
  <si>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</si>
  <si>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</si>
  <si>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</si>
  <si>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</si>
  <si>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</si>
  <si>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</si>
  <si>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</si>
  <si>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</si>
  <si>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</si>
  <si>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</si>
  <si>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</si>
  <si>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</si>
  <si>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</si>
  <si>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</si>
  <si>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</si>
  <si>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</si>
  <si>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</si>
  <si>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</si>
  <si>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</si>
  <si>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</si>
  <si>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</si>
  <si>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</si>
  <si>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</si>
  <si>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</si>
  <si>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</si>
  <si>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</si>
  <si>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</si>
  <si>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</si>
  <si>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</si>
  <si>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</si>
  <si>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</si>
  <si>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</si>
  <si>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</si>
  <si>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</si>
  <si>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</si>
  <si>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</si>
  <si>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</si>
  <si>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</si>
  <si>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</si>
  <si>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</si>
  <si>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</si>
  <si>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</si>
  <si>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</si>
  <si>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</si>
  <si>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</si>
  <si>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</si>
  <si>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</si>
  <si>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</si>
  <si>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</si>
  <si>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</si>
  <si>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</si>
  <si>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</si>
  <si>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</si>
  <si>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</si>
  <si>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</si>
  <si>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</si>
  <si>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</si>
  <si>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</si>
  <si>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</si>
  <si>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</si>
  <si>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</si>
  <si>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</si>
  <si>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</si>
  <si>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</si>
  <si>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</si>
  <si>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</si>
  <si>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</si>
  <si>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</si>
  <si>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</si>
  <si>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</si>
  <si>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</si>
  <si>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</si>
  <si>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</si>
  <si>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</si>
  <si>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</si>
  <si>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</si>
  <si>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</si>
  <si>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</si>
  <si>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</si>
  <si>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</si>
  <si>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</si>
  <si>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</si>
  <si>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</si>
  <si>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</si>
  <si>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</si>
  <si>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</si>
  <si>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</si>
  <si>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</si>
  <si>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</si>
  <si>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</si>
  <si>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</si>
  <si>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</si>
  <si>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</si>
  <si>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</si>
  <si>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</si>
  <si>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</si>
  <si>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</si>
  <si>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</si>
  <si>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</si>
  <si>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</si>
  <si>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</si>
  <si>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</si>
  <si>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</si>
  <si>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</si>
  <si>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</si>
  <si>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</si>
  <si>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</si>
  <si>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</si>
  <si>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</si>
  <si>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</si>
  <si>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</si>
  <si>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</si>
  <si>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</si>
  <si>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</si>
  <si>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</si>
  <si>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</si>
  <si>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</si>
  <si>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</si>
  <si>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</si>
  <si>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</si>
  <si>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</si>
  <si>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</si>
  <si>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</si>
  <si>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</si>
  <si>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</si>
  <si>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</si>
  <si>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</si>
  <si>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</si>
  <si>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</si>
  <si>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</si>
  <si>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</si>
  <si>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</si>
  <si>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</si>
  <si>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</si>
  <si>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</si>
  <si>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</si>
  <si>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</si>
  <si>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</si>
  <si>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</si>
  <si>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</si>
  <si>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</si>
  <si>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</si>
  <si>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</si>
  <si>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</si>
  <si>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</si>
  <si>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</si>
  <si>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</si>
  <si>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</si>
  <si>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</si>
  <si>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</si>
  <si>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</si>
  <si>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</si>
  <si>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</si>
  <si>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</si>
  <si>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</si>
  <si>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</si>
  <si>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</si>
  <si>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</si>
  <si>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</si>
  <si>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</si>
  <si>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</si>
  <si>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</si>
  <si>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</si>
  <si>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</si>
  <si>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</si>
  <si>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</si>
  <si>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</si>
  <si>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</si>
  <si>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</si>
  <si>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</si>
  <si>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</si>
  <si>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</si>
  <si>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</si>
  <si>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</si>
  <si>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</si>
  <si>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</si>
  <si>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</si>
  <si>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</si>
  <si>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</si>
  <si>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</si>
  <si>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</si>
  <si>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</si>
  <si>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</si>
  <si>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</si>
  <si>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</si>
  <si>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</si>
  <si>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</si>
  <si>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</si>
  <si>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</si>
  <si>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</si>
  <si>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</si>
  <si>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</si>
  <si>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</si>
  <si>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</si>
  <si>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</si>
  <si>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</si>
  <si>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</si>
  <si>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</si>
  <si>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</si>
  <si>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</si>
  <si>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</si>
  <si>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</si>
  <si>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</si>
  <si>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</si>
  <si>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</si>
  <si>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</si>
  <si>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</si>
  <si>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</si>
  <si>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</si>
  <si>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</si>
  <si>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</si>
  <si>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</si>
  <si>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</si>
  <si>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</si>
  <si>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</si>
  <si>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</si>
  <si>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</si>
  <si>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</si>
  <si>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PCM-20251107-00001175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</si>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</sst>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305.9266234953684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45968.875049421295</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45968.875049421295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45968.875049421295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45968.875049421295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45968.875049421295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45968.875049421295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45968.875049421295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45968.875049421295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45968.875049421295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45968.875049421295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45968.875049421295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45968.875049421295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45968.875049421295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45968.875049421295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45968.875049421295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45968.875049421295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45968.875049421295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45968.875049421295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45968.875049421295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45968.875049421295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45968.875049421295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45968.875049421295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45968.875049421295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45968.875049421295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45968.875049421295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45968.875049421295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45968.875049421295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45968.875049421295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45968.875049421295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45968.875049421295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45968.875049421295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45968.875049421295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45968.875049421295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45968.875049421295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45968.875049421295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45968.875049421295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45968.875049421295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45968.875049421295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45968.875049421295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45968.875049421295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45968.875049421295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45968.875049421295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45968.875049421295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45968.875049421295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45968.875049421295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45968.875049421295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45968.875049421295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45968.875049421295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45968.875049421295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45968.875049421295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45968.875049421295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45968.875049421295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45968.875049421295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45968.875049421295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45968.875049421295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45968.875049421295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45968.875049421295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45968.875049421295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45968.875049421295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45968.875049421295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45968.875049421295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45968.875049421295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45968.875049421295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45968.875049421295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45968.875049421295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45968.875049421295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45968.875049421295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45968.875049421295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45968.875049421295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45968.875049421295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45968.875049421295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45968.875049421295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45968.875049421295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45968.875049421295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45968.875049421295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45968.875049421295</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45968.875049421295</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143.87521145833307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45968.875049421295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45968.875049421295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45968.875049421295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45968.875049421295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45968.875049421295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45968.875049421295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45968.875049421295</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45968.875049421295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45968.875049421295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45968.875049421295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45968.875049421295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45968.875049421295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45968.875049421295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45968.875049421295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45968.875049421295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45968.875049421295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45968.875049421295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45968.875049421295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45968.875049421295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45968.875049421295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45968.875049421295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45968.875049421295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45968.875049421295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45968.875049421295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45968.875049421295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45968.875049421295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45968.875049421295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45968.875049421295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45968.875049421295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45968.875049421295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45968.875049421295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45968.875049421295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45968.875049421295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45968.875049421295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45968.875049421295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45968.875049421295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45968.875049421295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45968.875049421295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45968.875049421295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45968.875049421295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45968.875049421295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45968.875049421295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45968.875049421295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45968.875049421295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45968.875049421295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45968.875049421295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45968.875049421295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45968.875049421295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45968.875049421295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45968.875049421295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45968.875049421295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45968.875049421295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45968.875049421295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45968.875049421295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45968.875049421295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45968.875049421295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45968.875049421295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45968.875049421295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45968.875049421295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45968.875049421295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45968.875049421295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45968.875049421295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45968.875049421295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45968.875049421295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45968.875049421295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45968.875049421295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45968.875049421295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45968.875049421295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45968.875049421295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45968.875049421295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45968.875049421295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45968.875049421295</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45968.875049421295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45968.875049421295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45968.875049421295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45968.875049421295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45968.875049421295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45968.875049421295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45968.875049421295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45968.875049421295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45968.875049421295</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45968.875049421295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45968.875049421295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45968.875049421295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45968.875049421295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45968.875049421295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45968.875049421295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45968.875049421295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45968.875049421295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45968.875049421295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45968.875049421295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45968.875049421295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45968.875049421295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45968.875049421295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45968.875049421295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45968.875049421295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45968.875049421295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45968.875049421295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45968.875049421295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45968.875049421295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45968.875049421295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45968.875049421295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45968.875049421295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45968.875049421295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45968.875049421295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45968.875049421295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45968.875049421295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45968.875049421295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45968.875049421295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45968.875049421295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45968.875049421295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45968.875049421295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45968.875049421295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45968.875049421295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45968.875049421295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45968.875049421295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45968.875049421295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45968.875049421295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45968.875049421295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45968.875049421295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45968.875049421295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45968.875049421295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45968.875049421295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45968.875049421295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45968.875049421295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45968.875049421295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45968.875049421295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45968.875049421295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45968.875049421295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45968.875049421295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45968.875049421295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45968.875049421295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45968.875049421295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45968.875049421295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45968.875049421295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45968.875049421295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45968.875049421295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45968.875049421295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45968.875049421295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45968.875049421295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45968.875049421295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45968.875049421295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45968.875049421295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45968.875049421295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45968.875049421295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45968.875049421295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45968.875049421295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45968.875049421295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45968.875049421295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45968.875049421295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45968.875049421295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45968.875049421295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45968.875049421295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45968.875049421295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45968.875049421295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45968.875049421295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45968.875049421295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45968.875049421295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45968.875049421295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45968.875049421295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45968.875049421295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45968.875049421295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45968.875049421295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45968.875049421295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45968.875049421295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45968.875049421295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45968.875049421295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45968.875049421295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45968.875049421295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45968.875049421295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45968.875049421295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45968.875049421295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45968.875049421295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45968.875049421295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45968.875049421295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45968.875049421295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45968.875049421295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45968.875049421295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45968.875049421295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45968.875049421295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45968.875049421295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45968.875049421295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45968.875049421295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45968.875049421295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45968.875049421295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45968.875049421295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45968.875049421295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45968.875049421295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45968.875049421295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45968.875049421295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45968.875049421295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45968.875049421295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45968.875049421295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45968.875049421295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45968.875049421295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45968.875049421295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45968.875049421295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45968.875049421295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45968.875049421295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45968.875049421295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45968.875049421295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45968.875049421295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45968.875049421295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45968.875049421295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45968.875049421295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45968.875049421295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45968.875049421295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45968.875049421295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45968.875049421295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45968.875049421295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45968.875049421295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45968.875049421295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45968.875049421295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45968.875049421295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45968.875049421295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45968.875049421295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45968.875049421295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45968.875049421295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45968.875049421295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45968.875049421295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45968.875049421295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45968.875049421295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45968.875049421295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45968.875049421295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45968.875049421295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45968.875049421295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45968.875049421295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45968.875049421295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45968.875049421295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45968.875049421295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45968.875049421295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45968.875049421295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45968.875049421295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45968.875049421295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45968.875049421295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45968.875049421295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45968.875049421295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45968.875049421295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45968.875049421295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45968.875049421295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45968.875049421295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45968.875049421295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45968.875049421295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45968.875049421295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45968.875049421295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45968.875049421295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45968.875049421295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45968.875049421295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45968.875049421295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45968.875049421295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45968.875049421295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45968.875049421295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45968.875049421295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45968.875049421295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45968.875049421295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45968.875049421295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45968.875049421295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45968.875049421295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45968.875049421295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45968.875049421295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45968.875049421295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45968.875049421295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45968.875049421295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45968.875049421295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45968.875049421295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45968.875049421295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45968.875049421295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45968.875049421295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45968.875049421295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45968.875049421295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45968.875049421295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45968.875049421295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45968.875049421295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45968.875049421295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45968.875049421295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45968.875049421295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45968.875049421295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45968.875049421295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45968.875049421295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45968.875049421295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45968.875049421295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45968.875049421295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45968.875049421295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45968.875049421295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45968.875049421295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45968.875049421295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45968.875049421295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45968.875049421295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45968.875049421295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45968.875049421295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45968.875049421295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45968.875049421295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45968.875049421295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45968.875049421295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45968.875049421295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45968.875049421295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45968.875049421295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45968.875049421295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45968.875049421295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45968.875049421295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45968.875049421295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45968.875049421295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45968.875049421295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45968.875049421295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45968.875049421295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45968.875049421295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45968.875049421295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45968.875049421295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45968.875049421295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45968.875049421295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45968.875049421295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45968.875049421295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45968.875049421295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45968.875049421295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45968.875049421295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45968.875049421295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45968.875049421295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45968.875049421295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45968.875049421295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45968.875049421295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45968.875049421295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45968.875049421295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45968.875049421295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45968.875049421295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45968.875049421295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45968.875049421295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45968.875049421295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45968.875049421295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45968.875049421295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45968.875049421295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45968.875049421295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45968.875049421295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45968.875049421295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45968.875049421295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45968.875049421295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45968.875049421295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45968.875049421295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45968.875049421295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45968.875049421295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45968.875049421295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45968.875049421295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45968.875049421295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45968.875049421295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45968.875049421295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45968.875049421295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45968.875049421295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45968.875049421295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45968.875049421295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45968.875049421295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45968.875049421295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45968.875049421295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45968.875049421295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45968.875049421295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45968.875049421295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45968.875049421295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45968.875049421295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45968.875049421295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45968.875049421295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45968.875049421295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45968.875049421295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45968.875049421295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45968.875049421295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45968.875049421295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45968.875049421295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45968.875049421295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45968.875049421295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45968.875049421295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45968.875049421295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45968.875049421295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45968.875049421295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45968.875049421295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45968.875049421295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45968.875049421295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45968.875049421295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45968.875049421295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45968.875049421295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45968.875049421295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45968.875049421295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45968.875049421295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45968.875049421295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45968.875049421295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45968.875049421295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45968.875049421295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45968.875049421295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45968.875049421295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45968.875049421295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45968.875049421295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45968.875049421295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45968.875049421295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45968.875049421295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45968.875049421295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45968.875049421295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45968.875049421295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45968.875049421295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45968.875049421295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45968.875049421295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45968.875049421295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45968.875049421295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45968.875049421295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45968.875049421295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45968.875049421295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45968.875049421295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45968.875049421295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45968.875049421295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45968.875049421295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45968.875049421295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45968.875049421295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45968.875049421295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45968.875049421295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45968.875049421295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45968.875049421295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45968.875049421295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45968.875049421295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45968.875049421295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45968.875049421295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45968.875049421295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45968.875049421295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45968.875049421295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45968.875049421295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45968.875049421295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45968.875049421295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45968.875049421295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45968.875049421295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45968.875049421295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45968.875049421295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45968.875049421295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45968.875049421295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45968.875049421295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45968.875049421295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45968.875049421295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45968.875049421295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45968.875049421295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45968.875049421295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45968.875049421295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45968.875049421295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45968.875049421295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45968.875049421295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45968.875049421295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45968.875049421295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45968.875049421295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45968.875049421295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45968.875049421295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45968.875049421295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45968.875049421295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45968.875049421295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45968.875049421295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45968.875049421295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45968.875049421295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45968.875049421295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45968.875049421295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45968.875049421295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45968.875049421295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45968.875049421295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45968.875049421295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45968.875049421295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45968.875049421295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45968.875049421295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45968.875049421295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45968.875049421295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45968.875049421295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45968.875049421295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45968.875049421295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45968.875049421295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45968.875049421295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45968.875049421295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45968.875049421295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45968.875049421295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45968.875049421295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45968.875049421295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45968.875049421295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45968.875049421295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45968.875049421295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45968.875049421295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45968.875049421295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45968.875049421295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45968.875049421295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45968.875049421295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45968.875049421295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45968.875049421295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45968.875049421295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45968.875049421295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45968.875049421295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45968.875049421295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45968.875049421295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45968.875049421295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45968.875049421295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45968.875049421295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45968.875049421295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45968.875049421295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45968.875049421295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45968.875049421295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45968.875049421295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45968.875049421295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45968.875049421295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45968.875049421295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45968.875049421295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45968.875049421295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45968.875049421295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45968.875049421295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45968.875049421295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45968.875049421295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45968.875049421295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45968.875049421295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45968.875049421295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45968.875049421295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45968.875049421295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45968.875049421295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45968.875049421295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45968.875049421295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45968.875049421295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45968.875049421295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45968.875049421295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45968.875049421295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45968.875049421295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45968.875049421295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45968.875049421295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45968.875049421295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45968.875049421295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45968.875049421295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45968.875049421295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45968.875049421295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45968.875049421295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45968.875049421295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45968.875049421295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45968.875049421295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45968.875049421295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45968.875049421295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45968.875049421295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45968.875049421295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45968.875049421295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45968.875049421295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45968.875049421295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45968.875049421295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45968.875049421295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45968.875049421295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45968.875049421295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45968.875049421295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45968.875049421295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45968.875049421295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45968.875049421295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45968.875049421295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45968.875049421295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45968.875049421295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45968.875049421295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45968.875049421295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45968.875049421295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45968.875049421295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45968.875049421295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45968.875049421295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45968.875049421295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45968.875049421295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45968.875049421295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45968.875049421295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45968.875049421295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45968.875049421295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45968.875049421295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45968.875049421295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45968.875049421295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45968.875049421295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45968.875049421295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45968.875049421295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45968.875049421295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45968.875049421295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45968.875049421295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45968.875049421295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45968.875049421295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45968.875049421295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45968.875049421295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45968.875049421295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45968.875049421295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45968.875049421295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45968.875049421295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45968.875049421295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45968.875049421295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45968.875049421295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45968.875049421295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45968.875049421295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45968.875049421295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45968.875049421295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45968.875049421295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45968.875049421295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45968.875049421295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45968.875049421295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45968.875049421295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45968.875049421295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45968.875049421295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45968.875049421295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45968.875049421295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45968.875049421295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45968.875049421295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45968.875049421295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45968.875049421295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45968.875049421295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45968.875049421295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45968.875049421295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45968.875049421295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45968.875049421295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45968.875049421295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45968.875049421295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45968.875049421295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45968.875049421295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45968.875049421295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45968.875049421295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45968.875049421295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45968.875049421295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45968.875049421295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45968.875049421295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45968.875049421295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45968.875049421295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45968.875049421295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45968.875049421295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45968.875049421295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45968.875049421295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45968.875049421295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45968.875049421295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45968.875049421295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45968.875049421295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45968.875049421295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45968.875049421295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45968.875049421295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45968.875049421295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45968.875049421295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45968.875049421295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45968.875049421295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45968.875049421295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45968.875049421295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45968.875049421295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45968.875049421295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45968.875049421295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45968.875049421295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45968.875049421295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45968.875049421295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45968.875049421295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45968.875049421295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45968.875049421295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45968.875049421295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45968.875049421295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45968.875049421295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45968.875049421295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45968.875049421295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45968.875049421295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45968.875049421295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45968.875049421295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45968.875049421295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45968.875049421295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45968.875049421295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45968.875049421295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45968.875049421295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45968.875049421295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45968.875049421295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45968.875049421295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45968.875049421295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45968.875049421295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45968.875049421295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45968.875049421295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45968.875049421295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45968.875049421295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45968.875049421295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45968.875049421295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45968.875049421295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45968.875049421295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45968.875049421295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45968.875049421295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45968.875049421295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45968.875049421295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45968.875049421295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45968.875049421295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45968.875049421295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45968.875049421295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45968.875049421295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45968.875049421295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45968.875049421295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45968.875049421295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45968.875049421295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45968.875049421295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45968.875049421295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45968.875049421295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45968.875049421295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45968.875049421295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45968.875049421295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45968.875049421295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45968.875049421295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45968.875049421295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45968.875049421295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45968.875049421295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45968.875049421295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45968.875049421295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45968.875049421295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45968.875049421295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45968.875049421295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45968.875049421295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45968.875049421295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45968.875049421295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45968.875049421295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45968.875049421295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45968.875049421295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45968.875049421295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45968.875049421295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45968.875049421295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45968.875049421295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45968.875049421295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45968.875049421295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45968.875049421295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45968.875049421295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45968.875049421295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45968.875049421295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45968.875049421295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45968.875049421295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45968.875049421295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45968.875049421295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45968.875049421295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45968.875049421295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45968.875049421295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45968.875049421295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45968.875049421295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45968.875049421295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45968.875049421295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45968.875049421295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45968.875049421295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45968.875049421295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45968.875049421295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45968.875049421295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45968.875049421295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45968.875049421295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45968.875049421295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45968.875049421295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45968.875049421295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45968.875049421295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45968.875049421295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45968.875049421295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45968.875049421295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45968.875049421295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45968.875049421295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45968.875049421295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45968.875049421295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45968.875049421295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45968.875049421295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45968.875049421295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45968.875049421295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45968.875049421295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45968.875049421295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45968.875049421295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45968.875049421295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45968.875049421295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45968.875049421295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45968.875049421295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45968.875049421295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45968.875049421295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45968.875049421295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45968.875049421295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45968.875049421295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45968.875049421295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45968.875049421295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45968.875049421295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45968.875049421295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45968.875049421295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45968.875049421295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45968.875049421295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45968.875049421295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45968.875049421295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45968.875049421295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45968.875049421295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45968.875049421295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45968.875049421295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45968.875049421295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45968.875049421295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45968.875049421295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45968.875049421295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45968.875049421295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45968.875049421295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45968.875049421295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45968.875049421295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45968.875049421295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45968.875049421295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45968.875049421295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45968.875049421295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45968.875049421295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45968.875049421295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45968.875049421295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45968.875049421295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45968.875049421295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45968.875049421295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45968.875049421295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45968.875049421295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45968.875049421295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45968.875049421295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45968.875049421295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45968.875049421295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45968.875049421295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45968.875049421295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45968.875049421295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45968.875049421295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45968.875049421295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45968.875049421295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45968.875049421295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45968.875049421295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45968.875049421295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45968.875049421295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45968.875049421295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45968.875049421295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45968.875049421295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45968.875049421295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45968.875049421295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45968.875049421295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45968.875049421295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45968.875049421295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45968.875049421295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45968.875049421295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45968.875049421295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45968.875049421295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45968.875049421295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45968.875049421295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45968.875049421295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45968.875049421295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45968.875049421295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45968.875049421295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45968.875049421295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45968.875049421295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45968.875049421295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45968.875049421295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45968.875049421295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45968.875049421295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45968.875049421295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45968.875049421295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45968.875049421295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45968.875049421295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45968.875049421295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45968.875049421295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45968.875049421295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45968.875049421295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45968.875049421295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45968.875049421295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45968.875049421295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45968.875049421295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45968.875049421295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45968.875049421295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45968.875049421295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45968.875049421295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45968.875049421295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45968.875049421295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45968.875049421295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45968.875049421295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45968.875049421295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45968.875049421295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45968.875049421295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45968.875049421295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45968.875049421295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45968.875049421295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45968.875049421295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45968.875049421295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45968.875049421295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45968.875049421295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45968.875049421295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45968.875049421295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45968.875049421295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45968.875049421295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45968.875049421295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45968.875049421295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45968.875049421295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45968.875049421295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45968.875049421295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45968.875049421295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45968.875049421295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45968.875049421295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45968.875049421295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45968.875049421295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45968.875049421295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45968.875049421295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45968.875049421295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45968.875049421295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45968.875049421295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45968.875049421295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45968.875049421295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45968.875049421295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45968.875049421295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45968.875049421295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45968.875049421295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45968.875049421295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45968.875049421295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45968.875049421295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45968.875049421295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45968.875049421295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45968.875049421295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45968.875049421295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45968.875049421295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45968.875049421295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45968.875049421295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45968.875049421295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45968.875049421295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45968.875049421295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45968.875049421295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45968.875049421295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45968.875049421295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45968.875049421295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45968.875049421295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45968.875049421295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45968.875049421295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45968.875049421295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45968.875049421295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45968.875049421295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45968.875049421295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45968.875049421295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45968.875049421295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45968.875049421295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45968.875049421295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45968.875049421295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45968.875049421295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45968.875049421295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45968.875049421295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45968.875049421295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45968.875049421295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45968.875049421295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45968.875049421295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45968.875049421295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45968.875049421295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45968.875049421295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45968.875049421295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45968.875049421295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45968.875049421295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45968.875049421295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45968.875049421295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45968.875049421295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45968.875049421295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45968.875049421295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45968.875049421295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45968.875049421295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45968.875049421295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45968.875049421295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45968.875049421295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45968.875049421295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45968.875049421295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45968.875049421295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45968.875049421295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45968.875049421295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45968.875049421295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45968.875049421295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45968.875049421295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45968.875049421295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45968.875049421295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45968.875049421295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45968.875049421295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45968.875049421295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45968.875049421295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45968.875049421295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45968.875049421295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45968.875049421295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45968.875049421295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45968.875049421295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45968.875049421295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45968.875049421295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45968.875049421295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45968.875049421295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45968.875049421295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45968.875049421295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45968.875049421295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45968.875049421295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45968.875049421295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45968.875049421295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45968.875049421295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45968.875049421295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45968.875049421295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45968.875049421295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45968.875049421295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45968.875049421295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45968.875049421295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45968.875049421295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45968.875049421295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45968.875049421295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45968.875049421295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45968.875049421295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45968.875049421295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45968.875049421295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45968.875049421295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45968.875049421295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45968.875049421295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45968.875049421295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45968.875049421295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45968.875049421295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45968.875049421295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45968.875049421295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45968.875049421295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45968.875049421295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45968.875049421295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45968.875049421295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45968.875049421295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45968.875049421295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45968.875049421295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45968.875049421295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45968.875049421295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45968.875049421295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45968.875049421295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45968.875049421295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45968.875049421295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45968.875049421295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45968.875049421295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45968.875049421295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45968.875049421295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45968.875049421295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45968.875049421295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45968.875049421295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45968.875049421295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45968.875049421295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45968.875049421295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45968.875049421295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45968.875049421295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45968.875049421295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45968.875049421295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45968.875049421295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45968.875049421295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45968.875049421295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45968.875049421295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45968.875049421295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45968.875049421295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45968.875049421295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45968.875049421295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45968.875049421295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45968.875049421295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45968.875049421295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45968.875049421295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45968.875049421295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45968.875049421295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45968.875049421295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45968.875049421295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45968.875049421295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45968.875049421295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45968.875049421295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45968.875049421295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45968.875049421295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45968.875049421295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45968.875049421295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45968.875049421295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45968.875049421295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45968.875049421295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45968.875049421295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45968.875049421295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45968.875049421295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45968.875049421295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45968.875049421295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45968.875049421295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45968.875049421295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45968.875049421295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45968.875049421295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45968.875049421295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45968.875049421295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45968.875049421295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45968.875049421295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45968.875049421295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45968.875049421295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45968.875049421295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45968.875049421295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45968.875049421295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45968.875049421295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45968.875049421295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45968.875049421295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45968.875049421295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45968.875049421295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45968.875049421295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45968.875049421295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45968.875049421295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45968.875049421295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45968.875049421295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45968.875049421295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45968.875049421295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45968.875049421295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45968.875049421295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45968.875049421295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45968.875049421295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45968.875049421295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45968.875049421295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45968.875049421295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45968.875049421295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45968.875049421295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45968.875049421295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45968.875049421295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45968.875049421295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45968.875049421295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45968.875049421295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45968.875049421295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45968.875049421295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45968.875049421295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45968.875049421295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45968.875049421295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45968.875049421295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45968.875049421295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45968.875049421295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45968.875049421295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45968.875049421295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45968.875049421295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45968.875049421295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45968.875049421295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45968.875049421295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45968.875049421295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45968.875049421295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45968.875049421295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45968.875049421295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45968.875049421295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45968.875049421295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45968.875049421295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45968.875049421295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45968.875049421295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45968.875049421295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45968.875049421295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45968.875049421295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45968.875049421295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45968.875049421295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45968.875049421295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45968.875049421295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45968.875049421295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45968.875049421295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45968.875049421295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45968.875049421295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45968.875049421295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45968.875049421295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45968.875049421295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45968.875049421295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45968.875049421295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45968.875049421295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45968.875049421295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45968.875049421295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45968.875049421295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45968.875049421295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45968.875049421295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45968.875049421295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45968.875049421295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45968.875049421295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45968.875049421295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45968.875049421295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45968.875049421295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45968.875049421295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45968.875049421295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45968.875049421295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45968.875049421295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265.39433182869834</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45968.77070601852</v>
      </c>
      <c r="G3" s="113">
        <f ca="1">IFERROR(NOW()-F3,"")</f>
        <v>0.10434340277424781</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45968.875049421295</v>
      </c>
      <c r="H4" s="112">
        <v>45968.848773148151</v>
      </c>
      <c r="I4" s="108" t="str">
        <f>IFERROR(VLOOKUP(D4,DB!A:F,6,0),"")</f>
        <v>SCECO</v>
      </c>
      <c r="J4" s="150" t="str">
        <f>IFERROR(VLOOKUP(D4,DB!A:G,7,0),"")</f>
        <v>Dead</v>
      </c>
      <c r="K4" s="114" t="s">
        <v>39113</v>
      </c>
      <c r="L4" s="110" t="str">
        <f>IFERROR(VLOOKUP(D4,DB!A:I,9,0),"")</f>
        <v>Latis</v>
      </c>
    </row>
    <row r="5" spans="1:16" ht="15" customHeight="1">
      <c r="A5" s="108" t="s">
        <v>39114</v>
      </c>
      <c r="B5" s="108" t="str">
        <f>IFERROR(VLOOKUP(D5,DB!A:K,11,0),"")</f>
        <v>R4</v>
      </c>
      <c r="C5" s="109">
        <v>1</v>
      </c>
      <c r="D5" s="92" t="s">
        <v>29126</v>
      </c>
      <c r="E5" s="111" t="s">
        <v>39021</v>
      </c>
      <c r="F5" s="112">
        <v>45968.867974537039</v>
      </c>
      <c r="G5" s="113">
        <f ca="1">IFERROR(NOW()-F5,"")</f>
        <v>7.0748842554166913E-3</v>
      </c>
      <c r="H5" s="112">
        <v>45968.861724537041</v>
      </c>
      <c r="I5" s="108" t="str">
        <f>IFERROR(VLOOKUP(D5,DB!A:F,6,0),"")</f>
        <v>SCECO</v>
      </c>
      <c r="J5" s="150" t="str">
        <f>IFERROR(VLOOKUP(D5,DB!A:G,7,0),"")</f>
        <v>Dead</v>
      </c>
      <c r="K5" s="114"/>
      <c r="L5" s="110" t="str">
        <f>IFERROR(VLOOKUP(D5,DB!A:I,9,0),"")</f>
        <v>Latis</v>
      </c>
    </row>
    <row r="6" spans="1:16" ht="15" customHeight="1">
      <c r="A6" s="108"/>
      <c r="B6" s="108" t="str">
        <f>IFERROR(VLOOKUP(D6,DB!A:K,11,0),"")</f>
        <v/>
      </c>
      <c r="C6" s="109"/>
      <c r="D6" s="110"/>
      <c r="E6" s="111"/>
      <c r="F6" s="112"/>
      <c r="G6" s="113">
        <f ca="1">IFERROR(NOW()-F6,"")</f>
        <v>45968.875049421295</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45968.875049421295</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45968.875049421295</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45968.875049421295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45968.875049421295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45968.875049421295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45968.875049421295</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45968.875049421295</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45968.875049421295</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45968.875049421295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45968.875049421295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45968.875049421295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45968.875049421295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45968.875049421295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45968.875049421295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45968.875049421295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45968.875049421295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45968.875049421295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45968.875049421295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45968.875049421295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45968.875049421295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45968.875049421295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45968.875049421295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45968.875049421295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45968.875049421295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45968.875049421295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45968.875049421295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45968.875049421295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45968.875049421295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45968.875049421295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45968.875049421295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45968.875049421295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45968.875049421295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45968.875049421295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45968.875049421295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45968.875049421295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45968.875049421295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45968.875049421295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45968.875049421295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45968.875049421295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45968.875049421295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45968.875049421295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45968.875049421295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45968.875049421295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45968.875049421295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45968.875049421295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45968.875049421295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45968.875049421295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45968.875049421295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45968.875049421295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45968.875049421295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45968.875049421295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45968.875049421295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45968.875049421295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45968.875049421295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45968.875049421295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45968.875049421295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45968.875049421295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45968.875049421295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45968.875049421295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45968.875049421295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45968.875049421295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45968.875049421295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45968.875049421295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45968.875049421295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45968.875049421295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45968.875049421295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45968.875049421295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45968.875049421295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45968.875049421295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45968.875049421295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45968.875049421295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45968.875049421295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45968.875049421295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45968.875049421295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45968.875049421295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45968.875049421295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45968.875049421295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45968.875049421295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45968.875049421295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45968.875049421295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45968.875049421295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45968.875049421295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45968.875049421295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45968.875049421295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45968.875049421295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45968.875049421295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45968.875049421295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45968.875049421295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45968.875049421295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45968.875049421295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45968.875049421295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45968.875049421295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45968.875049421295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45968.875049421295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45968.875049421295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45968.875049421295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45968.875049421295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45968.875049421295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45968.875049421295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45968.875049421295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45968.875049421295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45968.875049421295</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77.042989236106223</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42.686172106477898</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20.213938310182129</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107" t="s">
        <v>39021</v>
      </c>
      <c r="F5" s="132">
        <v>45968.848599537036</v>
      </c>
      <c r="G5" s="133">
        <f ca="1">IFERROR(NOW()-F5,"")</f>
        <v>2.6449884258909151E-2</v>
      </c>
      <c r="H5" s="132">
        <v>45968.827465277776</v>
      </c>
      <c r="I5" s="131" t="str">
        <f>IFERROR(VLOOKUP(D5,DB!A:F,6,0),"")</f>
        <v>SCECO</v>
      </c>
      <c r="J5" s="131" t="str">
        <f>IFERROR(VLOOKUP(D5,DB!A:G,7,0),"")</f>
        <v>Dead</v>
      </c>
      <c r="K5" s="131" t="s">
        <v>39122</v>
      </c>
      <c r="L5" s="131" t="str">
        <f>IFERROR(VLOOKUP(D5,DB!A:I,9,0),"")</f>
        <v>Latis</v>
      </c>
    </row>
    <row r="6" spans="1:13" ht="15">
      <c r="A6" s="131"/>
      <c r="B6" s="131" t="str">
        <f>IFERROR(VLOOKUP(D6,DB!A:K,11,0),"")</f>
        <v/>
      </c>
      <c r="C6" s="131"/>
      <c r="D6" s="131"/>
      <c r="E6" s="131"/>
      <c r="F6" s="131"/>
      <c r="G6" s="131">
        <f ca="1">IFERROR(NOW()-F6,"")</f>
        <v>45968.875049421295</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45968.875049421295</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45968.875049421295</v>
      </c>
      <c r="H8" s="131"/>
      <c r="I8" s="131" t="str">
        <f>IFERROR(VLOOKUP(D8,DB!A:F,6,0),"")</f>
        <v/>
      </c>
      <c r="J8" s="131" t="str">
        <f>IFERROR(VLOOKUP(D8,DB!A:G,7,0),"")</f>
        <v/>
      </c>
      <c r="K8" s="131"/>
      <c r="L8" s="131" t="str">
        <f>IFERROR(VLOOKUP(D8,DB!A:I,9,0),"")</f>
        <v/>
      </c>
    </row>
    <row r="9" spans="1:13" ht="15">
      <c r="A9" s="131"/>
      <c r="B9" s="131" t="str">
        <f>IFERROR(VLOOKUP(D9,DB!A:K,11,0),"")</f>
        <v>R4</v>
      </c>
      <c r="C9" s="131"/>
      <c r="D9" s="131" t="s">
        <v>6909</v>
      </c>
      <c r="E9" s="131"/>
      <c r="F9" s="131"/>
      <c r="G9" s="131">
        <f ca="1">IFERROR(NOW()-F9,"")</f>
        <v>45968.875049421295</v>
      </c>
      <c r="H9" s="131"/>
      <c r="I9" s="131" t="str">
        <f>IFERROR(VLOOKUP(D9,DB!A:F,6,0),"")</f>
        <v>SCECO+STB</v>
      </c>
      <c r="J9" s="131" t="str">
        <f>IFERROR(VLOOKUP(D9,DB!A:G,7,0),"")</f>
        <v>Good</v>
      </c>
      <c r="K9" s="131"/>
      <c r="L9" s="131" t="str">
        <f>IFERROR(VLOOKUP(D9,DB!A:I,9,0),"")</f>
        <v>Zain</v>
      </c>
    </row>
    <row r="10" spans="1:13" ht="15">
      <c r="A10" s="131"/>
      <c r="B10" s="131" t="str">
        <f>IFERROR(VLOOKUP(D10,DB!A:K,11,0),"")</f>
        <v/>
      </c>
      <c r="C10" s="131"/>
      <c r="D10" s="131"/>
      <c r="E10" s="131"/>
      <c r="F10" s="131"/>
      <c r="G10" s="131">
        <f ca="1">IFERROR(NOW()-F10,"")</f>
        <v>45968.875049421295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45968.875049421295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45968.875049421295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45968.875049421295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45968.875049421295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45968.875049421295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45968.875049421295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45968.875049421295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45968.875049421295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45968.875049421295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45968.875049421295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45968.875049421295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45968.875049421295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45968.875049421295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45968.875049421295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45968.875049421295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45968.875049421295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45968.875049421295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45968.875049421295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45968.875049421295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45968.875049421295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45968.875049421295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45968.875049421295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45968.875049421295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45968.875049421295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45968.875049421295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45968.875049421295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45968.875049421295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45968.875049421295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45968.875049421295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45968.875049421295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45968.875049421295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45968.875049421295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45968.875049421295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45968.875049421295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45968.875049421295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45968.875049421295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45968.875049421295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45968.875049421295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45968.875049421295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45968.875049421295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45968.875049421295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45968.875049421295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45968.875049421295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45968.875049421295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45968.875049421295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45968.875049421295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45968.875049421295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45968.875049421295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45968.875049421295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45968.875049421295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45968.875049421295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45968.875049421295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45968.875049421295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45968.875049421295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45968.875049421295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45968.875049421295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45968.875049421295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45968.875049421295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45968.875049421295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45968.875049421295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45968.875049421295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45968.875049421295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45968.875049421295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45968.875049421295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45968.875049421295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45968.875049421295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45968.875049421295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45968.875049421295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45968.875049421295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45968.875049421295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45968.875049421295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45968.875049421295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45968.875049421295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45968.875049421295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45968.875049421295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45968.875049421295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45968.875049421295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45968.875049421295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45968.875049421295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45968.875049421295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45968.875049421295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45968.875049421295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45968.875049421295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45968.875049421295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45968.875049421295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45968.875049421295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45968.875049421295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45968.875049421295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45968.875049421295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45968.875049421295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45968.875049421295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45968.875049421295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45968.875049421295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45968.875049421295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45968.875049421295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45968.875049421295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45968.875049421295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45968.875049421295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45968.875049421295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45968.875049421295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45968.875049421295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45968.875049421295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45968.875049421295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45968.875049421295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45968.875049421295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45968.875049421295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45968.875049421295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45968.875049421295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45968.875049421295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45968.875049421295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45968.875049421295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45968.875049421295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45968.875049421295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45968.875049421295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45968.875049421295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45968.875049421295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45968.875049421295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45968.875049421295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45968.875049421295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45968.875049421295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45968.875049421295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45968.875049421295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45968.875049421295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45968.875049421295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45968.875049421295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45968.875049421295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45968.875049421295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45968.875049421295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45968.875049421295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45968.875049421295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45968.875049421295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45968.875049421295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45968.875049421295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45968.875049421295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45968.875049421295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45968.875049421295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45968.875049421295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45968.875049421295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45968.875049421295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45968.875049421295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45968.875049421295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45968.875049421295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45968.875049421295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45968.875049421295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45968.875049421295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45968.875049421295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45968.875049421295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45968.875049421295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45968.875049421295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45968.875049421295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45968.875049421295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45968.875049421295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45968.875049421295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45968.875049421295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45968.875049421295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45968.875049421295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45968.875049421295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45968.875049421295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45968.875049421295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45968.875049421295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45968.875049421295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45968.875049421295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45968.875049421295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45968.875049421295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45968.875049421295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45968.875049421295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45968.875049421295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45968.875049421295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45968.875049421295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45968.875049421295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45968.875049421295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45968.875049421295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45968.875049421295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45968.875049421295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45968.875049421295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45968.875049421295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45968.875049421295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45968.875049421295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45968.875049421295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45968.875049421295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45968.875049421295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45968.875049421295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45968.875049421295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45968.875049421295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45968.875049421295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45968.875049421295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45968.875049421295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45968.875049421295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45968.875049421295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45968.875049421295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45968.875049421295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45968.875049421295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45968.875049421295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45968.875049421295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45968.875049421295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45968.875049421295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45968.875049421295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45968.875049421295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45968.875049421295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45968.875049421295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45968.875049421295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45968.875049421295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45968.875049421295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45968.875049421295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45968.875049421295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45968.875049421295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45968.875049421295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45968.875049421295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45968.875049421295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45968.875049421295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45968.875049421295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45968.875049421295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45968.875049421295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45968.875049421295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45968.875049421295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45968.875049421295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45968.875049421295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45968.875049421295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45968.875049421295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45968.875049421295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45968.875049421295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45968.875049421295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45968.875049421295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45968.875049421295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45968.875049421295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45968.875049421295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45968.875049421295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45968.875049421295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45968.875049421295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45968.875049421295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45968.875049421295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45968.875049421295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45968.875049421295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45968.875049421295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45968.875049421295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45968.875049421295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45968.875049421295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45968.875049421295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45968.875049421295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45968.875049421295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45968.875049421295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45968.875049421295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45968.875049421295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45968.875049421295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45968.875049421295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45968.875049421295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45968.875049421295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45968.875049421295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45968.875049421295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45968.875049421295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45968.875049421295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45968.875049421295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45968.875049421295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45968.875049421295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45968.875049421295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45968.875049421295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45968.875049421295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45968.875049421295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45968.875049421295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45968.875049421295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45968.875049421295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45968.875049421295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45968.875049421295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45968.875049421295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45968.875049421295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45968.875049421295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45968.875049421295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45968.875049421295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45968.875049421295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45968.875049421295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45968.875049421295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45968.875049421295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45968.875049421295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45968.875049421295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45968.875049421295</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45968.875049421295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45968.875049421295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45968.875049421295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45968.875049421295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45968.875049421295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45968.875049421295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45968.875049421295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45968.875049421295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45968.875049421295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45968.875049421295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45968.875049421295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45968.875049421295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45968.875049421295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45968.875049421295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45968.875049421295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45968.875049421295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45968.875049421295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45968.875049421295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45968.875049421295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45968.875049421295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2025-11-07T18:01:33Z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